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valovei\Documents\Шувалов Евгений Иванович - ОМО\Шувалов ДЗ ХМАО\Приказ\Приказ по грипполу +\"/>
    </mc:Choice>
  </mc:AlternateContent>
  <bookViews>
    <workbookView xWindow="0" yWindow="0" windowWidth="28800" windowHeight="12435" tabRatio="603" activeTab="2"/>
  </bookViews>
  <sheets>
    <sheet name="План взрослые" sheetId="5" r:id="rId1"/>
    <sheet name="План дети" sheetId="8" r:id="rId2"/>
    <sheet name="Исполнение" sheetId="7" r:id="rId3"/>
  </sheets>
  <definedNames>
    <definedName name="_xlnm.Print_Area" localSheetId="0">'План взрослые'!$A$1:$L$39</definedName>
    <definedName name="_xlnm.Print_Area" localSheetId="1">'План дети'!$A$1:$K$28</definedName>
  </definedNames>
  <calcPr calcId="152511"/>
</workbook>
</file>

<file path=xl/calcChain.xml><?xml version="1.0" encoding="utf-8"?>
<calcChain xmlns="http://schemas.openxmlformats.org/spreadsheetml/2006/main">
  <c r="E10" i="8" l="1"/>
  <c r="F10" i="8"/>
  <c r="G10" i="8"/>
  <c r="H10" i="8"/>
  <c r="I10" i="8"/>
  <c r="J10" i="8"/>
  <c r="E11" i="8"/>
  <c r="F11" i="8"/>
  <c r="E12" i="8"/>
  <c r="E13" i="8"/>
  <c r="F13" i="8"/>
  <c r="E14" i="8"/>
  <c r="E15" i="8"/>
  <c r="F15" i="8"/>
  <c r="E6" i="8"/>
  <c r="E22" i="8"/>
  <c r="E24" i="8"/>
  <c r="D25" i="8"/>
  <c r="E26" i="8"/>
  <c r="D28" i="8"/>
  <c r="C28" i="8"/>
  <c r="E18" i="8"/>
  <c r="E17" i="8"/>
  <c r="E27" i="8"/>
  <c r="E25" i="8"/>
  <c r="E23" i="8"/>
  <c r="E21" i="8"/>
  <c r="E19" i="8"/>
  <c r="E16" i="8"/>
  <c r="E9" i="8"/>
  <c r="F9" i="8"/>
  <c r="G9" i="8"/>
  <c r="H9" i="8"/>
  <c r="I9" i="8"/>
  <c r="J9" i="8"/>
  <c r="E7" i="8"/>
  <c r="F6" i="8"/>
  <c r="G6" i="8"/>
  <c r="H6" i="8"/>
  <c r="I6" i="8"/>
  <c r="J6" i="8"/>
  <c r="F9" i="5"/>
  <c r="G9" i="5" s="1"/>
  <c r="M43" i="7"/>
  <c r="F39" i="5"/>
  <c r="G39" i="5" s="1"/>
  <c r="H39" i="5" s="1"/>
  <c r="F38" i="5"/>
  <c r="E37" i="5"/>
  <c r="F37" i="5" s="1"/>
  <c r="E36" i="5"/>
  <c r="F36" i="5" s="1"/>
  <c r="G36" i="5" s="1"/>
  <c r="F35" i="5"/>
  <c r="F34" i="5"/>
  <c r="E33" i="5"/>
  <c r="F33" i="5" s="1"/>
  <c r="E32" i="5"/>
  <c r="F32" i="5" s="1"/>
  <c r="G32" i="5" s="1"/>
  <c r="H32" i="5" s="1"/>
  <c r="I32" i="5" s="1"/>
  <c r="J32" i="5" s="1"/>
  <c r="K32" i="5" s="1"/>
  <c r="M32" i="5" s="1"/>
  <c r="F31" i="5"/>
  <c r="G31" i="5" s="1"/>
  <c r="H31" i="5" s="1"/>
  <c r="I31" i="5" s="1"/>
  <c r="J31" i="5" s="1"/>
  <c r="K31" i="5" s="1"/>
  <c r="L31" i="5" s="1"/>
  <c r="E30" i="5"/>
  <c r="F30" i="5" s="1"/>
  <c r="G30" i="5" s="1"/>
  <c r="H30" i="5" s="1"/>
  <c r="I30" i="5" s="1"/>
  <c r="J30" i="5" s="1"/>
  <c r="K30" i="5" s="1"/>
  <c r="F29" i="5"/>
  <c r="G29" i="5" s="1"/>
  <c r="H29" i="5" s="1"/>
  <c r="I29" i="5" s="1"/>
  <c r="J29" i="5" s="1"/>
  <c r="K29" i="5" s="1"/>
  <c r="E28" i="5"/>
  <c r="F28" i="5" s="1"/>
  <c r="F27" i="5"/>
  <c r="G27" i="5" s="1"/>
  <c r="H27" i="5" s="1"/>
  <c r="F26" i="5"/>
  <c r="G26" i="5" s="1"/>
  <c r="H26" i="5" s="1"/>
  <c r="I26" i="5" s="1"/>
  <c r="F25" i="5"/>
  <c r="G25" i="5" s="1"/>
  <c r="H25" i="5" s="1"/>
  <c r="I25" i="5" s="1"/>
  <c r="J25" i="5" s="1"/>
  <c r="K25" i="5" s="1"/>
  <c r="F24" i="5"/>
  <c r="G24" i="5" s="1"/>
  <c r="H24" i="5" s="1"/>
  <c r="I24" i="5" s="1"/>
  <c r="F23" i="5"/>
  <c r="G23" i="5" s="1"/>
  <c r="F22" i="5"/>
  <c r="G22" i="5" s="1"/>
  <c r="F21" i="5"/>
  <c r="F20" i="5"/>
  <c r="G20" i="5" s="1"/>
  <c r="F19" i="5"/>
  <c r="G19" i="5" s="1"/>
  <c r="H19" i="5" s="1"/>
  <c r="F18" i="5"/>
  <c r="G18" i="5" s="1"/>
  <c r="H18" i="5" s="1"/>
  <c r="F17" i="5"/>
  <c r="G17" i="5" s="1"/>
  <c r="H17" i="5" s="1"/>
  <c r="I17" i="5" s="1"/>
  <c r="J17" i="5" s="1"/>
  <c r="K17" i="5" s="1"/>
  <c r="L17" i="5" s="1"/>
  <c r="F16" i="5"/>
  <c r="G16" i="5" s="1"/>
  <c r="H16" i="5" s="1"/>
  <c r="I16" i="5" s="1"/>
  <c r="J16" i="5" s="1"/>
  <c r="K16" i="5" s="1"/>
  <c r="M16" i="5" s="1"/>
  <c r="F15" i="5"/>
  <c r="F14" i="5"/>
  <c r="G14" i="5" s="1"/>
  <c r="H14" i="5" s="1"/>
  <c r="I14" i="5" s="1"/>
  <c r="J14" i="5" s="1"/>
  <c r="K14" i="5" s="1"/>
  <c r="F13" i="5"/>
  <c r="G13" i="5" s="1"/>
  <c r="H13" i="5" s="1"/>
  <c r="F12" i="5"/>
  <c r="G12" i="5" s="1"/>
  <c r="H12" i="5" s="1"/>
  <c r="I12" i="5" s="1"/>
  <c r="J12" i="5" s="1"/>
  <c r="K12" i="5" s="1"/>
  <c r="L12" i="5" s="1"/>
  <c r="F11" i="5"/>
  <c r="F10" i="5"/>
  <c r="G10" i="5" s="1"/>
  <c r="H10" i="5" s="1"/>
  <c r="I10" i="5" s="1"/>
  <c r="J10" i="5" s="1"/>
  <c r="K10" i="5" s="1"/>
  <c r="L10" i="5" s="1"/>
  <c r="M29" i="5"/>
  <c r="G28" i="5"/>
  <c r="H28" i="5" s="1"/>
  <c r="I28" i="5" s="1"/>
  <c r="J28" i="5" s="1"/>
  <c r="K28" i="5" s="1"/>
  <c r="G38" i="5"/>
  <c r="H38" i="5" s="1"/>
  <c r="G35" i="5"/>
  <c r="H35" i="5" s="1"/>
  <c r="I35" i="5" s="1"/>
  <c r="J35" i="5" s="1"/>
  <c r="K35" i="5" s="1"/>
  <c r="M35" i="5" s="1"/>
  <c r="G34" i="5"/>
  <c r="H34" i="5" s="1"/>
  <c r="G21" i="5"/>
  <c r="H21" i="5" s="1"/>
  <c r="I21" i="5" s="1"/>
  <c r="G15" i="5"/>
  <c r="H15" i="5" s="1"/>
  <c r="I15" i="5" s="1"/>
  <c r="G11" i="5"/>
  <c r="H11" i="5" s="1"/>
  <c r="I11" i="5" s="1"/>
  <c r="I39" i="5"/>
  <c r="J39" i="5" s="1"/>
  <c r="K39" i="5" s="1"/>
  <c r="L39" i="5" s="1"/>
  <c r="F14" i="8"/>
  <c r="G14" i="8"/>
  <c r="H14" i="8"/>
  <c r="I14" i="8"/>
  <c r="J14" i="8"/>
  <c r="F12" i="8"/>
  <c r="G12" i="8"/>
  <c r="H12" i="8"/>
  <c r="I12" i="8"/>
  <c r="J12" i="8"/>
  <c r="G13" i="8"/>
  <c r="H13" i="8"/>
  <c r="I13" i="8"/>
  <c r="J13" i="8"/>
  <c r="G15" i="8"/>
  <c r="H15" i="8"/>
  <c r="I15" i="8"/>
  <c r="J15" i="8"/>
  <c r="G11" i="8"/>
  <c r="H11" i="8"/>
  <c r="I11" i="8"/>
  <c r="J11" i="8"/>
  <c r="K11" i="8"/>
  <c r="L11" i="8"/>
  <c r="K14" i="8"/>
  <c r="L14" i="8"/>
  <c r="K12" i="8"/>
  <c r="K10" i="8"/>
  <c r="L10" i="8"/>
  <c r="E28" i="8"/>
  <c r="F28" i="8"/>
  <c r="G28" i="8"/>
  <c r="H28" i="8"/>
  <c r="I28" i="8"/>
  <c r="J28" i="8"/>
  <c r="F7" i="8"/>
  <c r="G7" i="8"/>
  <c r="H7" i="8"/>
  <c r="I7" i="8"/>
  <c r="J7" i="8"/>
  <c r="E8" i="8"/>
  <c r="F8" i="8"/>
  <c r="G8" i="8"/>
  <c r="H8" i="8"/>
  <c r="I8" i="8"/>
  <c r="J8" i="8"/>
  <c r="F16" i="8"/>
  <c r="G16" i="8"/>
  <c r="H16" i="8"/>
  <c r="I16" i="8"/>
  <c r="J16" i="8"/>
  <c r="F19" i="8"/>
  <c r="G19" i="8"/>
  <c r="H19" i="8"/>
  <c r="I19" i="8"/>
  <c r="J19" i="8"/>
  <c r="F21" i="8"/>
  <c r="G21" i="8"/>
  <c r="H21" i="8"/>
  <c r="I21" i="8"/>
  <c r="J21" i="8"/>
  <c r="F22" i="8"/>
  <c r="G22" i="8"/>
  <c r="H22" i="8"/>
  <c r="I22" i="8"/>
  <c r="J22" i="8"/>
  <c r="F23" i="8"/>
  <c r="G23" i="8"/>
  <c r="H23" i="8"/>
  <c r="I23" i="8"/>
  <c r="J23" i="8"/>
  <c r="F24" i="8"/>
  <c r="G24" i="8"/>
  <c r="H24" i="8"/>
  <c r="I24" i="8"/>
  <c r="J24" i="8"/>
  <c r="F25" i="8"/>
  <c r="G25" i="8"/>
  <c r="H25" i="8"/>
  <c r="I25" i="8"/>
  <c r="J25" i="8"/>
  <c r="F26" i="8"/>
  <c r="G26" i="8"/>
  <c r="H26" i="8"/>
  <c r="I26" i="8"/>
  <c r="J26" i="8"/>
  <c r="F27" i="8"/>
  <c r="G27" i="8"/>
  <c r="H27" i="8"/>
  <c r="I27" i="8"/>
  <c r="J27" i="8"/>
  <c r="F17" i="8"/>
  <c r="G17" i="8"/>
  <c r="H17" i="8"/>
  <c r="I17" i="8"/>
  <c r="J17" i="8"/>
  <c r="F18" i="8"/>
  <c r="G18" i="8"/>
  <c r="H18" i="8"/>
  <c r="I18" i="8"/>
  <c r="J18" i="8"/>
  <c r="E20" i="8"/>
  <c r="F20" i="8"/>
  <c r="G20" i="8"/>
  <c r="H20" i="8"/>
  <c r="I20" i="8"/>
  <c r="J20" i="8"/>
  <c r="K6" i="8"/>
  <c r="L6" i="8"/>
  <c r="K9" i="8"/>
  <c r="L9" i="8"/>
  <c r="K23" i="8"/>
  <c r="K15" i="8"/>
  <c r="L15" i="8"/>
  <c r="K13" i="8"/>
  <c r="L13" i="8"/>
  <c r="L12" i="8"/>
  <c r="K27" i="8"/>
  <c r="K16" i="8"/>
  <c r="K18" i="8"/>
  <c r="L18" i="8"/>
  <c r="K25" i="8"/>
  <c r="L25" i="8"/>
  <c r="K21" i="8"/>
  <c r="K7" i="8"/>
  <c r="L7" i="8"/>
  <c r="K8" i="8"/>
  <c r="L8" i="8"/>
  <c r="K28" i="8"/>
  <c r="L28" i="8"/>
  <c r="K17" i="8"/>
  <c r="L17" i="8"/>
  <c r="K26" i="8"/>
  <c r="L26" i="8"/>
  <c r="K24" i="8"/>
  <c r="L24" i="8"/>
  <c r="K22" i="8"/>
  <c r="L22" i="8"/>
  <c r="K19" i="8"/>
  <c r="L19" i="8"/>
  <c r="K20" i="8"/>
  <c r="L20" i="8"/>
  <c r="L27" i="8"/>
  <c r="L23" i="8"/>
  <c r="L21" i="8"/>
  <c r="L16" i="8"/>
  <c r="I13" i="5" l="1"/>
  <c r="J13" i="5" s="1"/>
  <c r="K13" i="5" s="1"/>
  <c r="L13" i="5" s="1"/>
  <c r="H9" i="5"/>
  <c r="I9" i="5" s="1"/>
  <c r="J9" i="5" s="1"/>
  <c r="K9" i="5" s="1"/>
  <c r="J11" i="5"/>
  <c r="K11" i="5" s="1"/>
  <c r="M11" i="5" s="1"/>
  <c r="I18" i="5"/>
  <c r="J18" i="5" s="1"/>
  <c r="K18" i="5" s="1"/>
  <c r="G33" i="5"/>
  <c r="H33" i="5" s="1"/>
  <c r="I33" i="5" s="1"/>
  <c r="J33" i="5" s="1"/>
  <c r="K33" i="5" s="1"/>
  <c r="L35" i="5"/>
  <c r="N35" i="5" s="1"/>
  <c r="M31" i="5"/>
  <c r="N31" i="5" s="1"/>
  <c r="J15" i="5"/>
  <c r="I34" i="5"/>
  <c r="J34" i="5" s="1"/>
  <c r="K34" i="5" s="1"/>
  <c r="L34" i="5" s="1"/>
  <c r="I38" i="5"/>
  <c r="M14" i="5"/>
  <c r="H36" i="5"/>
  <c r="I36" i="5" s="1"/>
  <c r="J36" i="5" s="1"/>
  <c r="K36" i="5" s="1"/>
  <c r="L36" i="5" s="1"/>
  <c r="G37" i="5"/>
  <c r="H37" i="5" s="1"/>
  <c r="I37" i="5" s="1"/>
  <c r="J37" i="5" s="1"/>
  <c r="K37" i="5" s="1"/>
  <c r="L14" i="5"/>
  <c r="M39" i="5"/>
  <c r="N39" i="5" s="1"/>
  <c r="L29" i="5"/>
  <c r="N29" i="5" s="1"/>
  <c r="L32" i="5"/>
  <c r="N32" i="5" s="1"/>
  <c r="L30" i="5"/>
  <c r="M30" i="5"/>
  <c r="M17" i="5"/>
  <c r="N17" i="5" s="1"/>
  <c r="L16" i="5"/>
  <c r="N16" i="5" s="1"/>
  <c r="J21" i="5"/>
  <c r="K21" i="5" s="1"/>
  <c r="J24" i="5"/>
  <c r="K24" i="5" s="1"/>
  <c r="I19" i="5"/>
  <c r="J19" i="5" s="1"/>
  <c r="K19" i="5" s="1"/>
  <c r="H20" i="5"/>
  <c r="I20" i="5" s="1"/>
  <c r="J20" i="5" s="1"/>
  <c r="K20" i="5" s="1"/>
  <c r="H22" i="5"/>
  <c r="I22" i="5" s="1"/>
  <c r="J22" i="5" s="1"/>
  <c r="K22" i="5" s="1"/>
  <c r="M24" i="5"/>
  <c r="J26" i="5"/>
  <c r="K26" i="5" s="1"/>
  <c r="H23" i="5"/>
  <c r="I23" i="5" s="1"/>
  <c r="J23" i="5" s="1"/>
  <c r="K23" i="5" s="1"/>
  <c r="M25" i="5"/>
  <c r="I27" i="5"/>
  <c r="J27" i="5" s="1"/>
  <c r="K27" i="5" s="1"/>
  <c r="M10" i="5"/>
  <c r="N10" i="5" s="1"/>
  <c r="L25" i="5"/>
  <c r="M28" i="5"/>
  <c r="M12" i="5"/>
  <c r="N12" i="5" s="1"/>
  <c r="L28" i="5"/>
  <c r="N25" i="5" l="1"/>
  <c r="M22" i="5"/>
  <c r="N22" i="5" s="1"/>
  <c r="N28" i="5"/>
  <c r="L26" i="5"/>
  <c r="N30" i="5"/>
  <c r="N14" i="5"/>
  <c r="L37" i="5"/>
  <c r="M33" i="5"/>
  <c r="M18" i="5"/>
  <c r="L33" i="5"/>
  <c r="L18" i="5"/>
  <c r="L11" i="5"/>
  <c r="N11" i="5" s="1"/>
  <c r="M9" i="5"/>
  <c r="M26" i="5"/>
  <c r="M37" i="5"/>
  <c r="N37" i="5" s="1"/>
  <c r="M36" i="5"/>
  <c r="N36" i="5" s="1"/>
  <c r="L9" i="5"/>
  <c r="M13" i="5"/>
  <c r="N13" i="5" s="1"/>
  <c r="J38" i="5"/>
  <c r="K38" i="5" s="1"/>
  <c r="K15" i="5"/>
  <c r="M15" i="5" s="1"/>
  <c r="L20" i="5"/>
  <c r="L27" i="5"/>
  <c r="M34" i="5"/>
  <c r="N34" i="5" s="1"/>
  <c r="M27" i="5"/>
  <c r="N27" i="5" s="1"/>
  <c r="L22" i="5"/>
  <c r="M20" i="5"/>
  <c r="L19" i="5"/>
  <c r="M23" i="5"/>
  <c r="L23" i="5"/>
  <c r="M21" i="5"/>
  <c r="M19" i="5"/>
  <c r="N19" i="5" s="1"/>
  <c r="L24" i="5"/>
  <c r="N24" i="5" s="1"/>
  <c r="L21" i="5"/>
  <c r="N9" i="5" l="1"/>
  <c r="N21" i="5"/>
  <c r="N23" i="5"/>
  <c r="N20" i="5"/>
  <c r="N26" i="5"/>
  <c r="N33" i="5"/>
  <c r="N18" i="5"/>
  <c r="L15" i="5"/>
  <c r="N15" i="5" s="1"/>
  <c r="M38" i="5"/>
  <c r="L38" i="5"/>
  <c r="N38" i="5" l="1"/>
</calcChain>
</file>

<file path=xl/sharedStrings.xml><?xml version="1.0" encoding="utf-8"?>
<sst xmlns="http://schemas.openxmlformats.org/spreadsheetml/2006/main" count="144" uniqueCount="80">
  <si>
    <t xml:space="preserve">№ п/п </t>
  </si>
  <si>
    <t>итого:</t>
  </si>
  <si>
    <t xml:space="preserve">БУ ХМАО-Югры «Окружная клиническая больница» </t>
  </si>
  <si>
    <t>БУ ХМАО-Югры«Урайская  городская клиническая больница»</t>
  </si>
  <si>
    <t>БУХМАО-Югры "Нижневартовская городская поликлиника"</t>
  </si>
  <si>
    <t>БУ ХМАО-Югры «Федоровская городская больница»</t>
  </si>
  <si>
    <t>БУ ХМАО-Югры "Нижневартовская районная больница"</t>
  </si>
  <si>
    <t>КУ ХМАО-Югры "Угутская участковая больница"</t>
  </si>
  <si>
    <t>БУ ХМАО-Югры "Поликлиника поселка Белый Яр"</t>
  </si>
  <si>
    <t>БУ ХМАО-Югры "Нижнесортымская участковая  больница"</t>
  </si>
  <si>
    <t>БУ ХМАО-Югры "Сургутская  городская клиническая поликлиника № 1"</t>
  </si>
  <si>
    <t>БУ ХМАО-Югры «Нефтеюганская окружная клиническая больница им.В.И. Яцкив»</t>
  </si>
  <si>
    <t xml:space="preserve">БУ ХМАО-Югры " Сургутская городская клиническая  поликлиника № 2" </t>
  </si>
  <si>
    <t xml:space="preserve">БУ ХМАО-Югры " Сургутская городская  поликлиника № 4 " </t>
  </si>
  <si>
    <t>БУ ХМАО-Югры " Сургутская городская поликлиника № 3"  г.Сургут</t>
  </si>
  <si>
    <t>БУ ХМАО-Югры"Лянторская городская больница"</t>
  </si>
  <si>
    <t>БУ ХМАО-Югры "Октябрьская районная больница"</t>
  </si>
  <si>
    <t xml:space="preserve">БУ ХМАО-Югры "Лангепасская городская  больница" </t>
  </si>
  <si>
    <t>БУ ХМАО-Югры "Мегионская городская детская больница "Жемчужинка"</t>
  </si>
  <si>
    <t>АУ ХМАО-Югры "Советская районная больница"</t>
  </si>
  <si>
    <t xml:space="preserve">БУ ХМАО-Югры  «Кондинская районная больница» </t>
  </si>
  <si>
    <t>БУХМАО-Югры "Радужнинская городская больница"</t>
  </si>
  <si>
    <t>БУ ХМАО-Югры "Нефтеюганская районная больница"</t>
  </si>
  <si>
    <t>всего контингентов</t>
  </si>
  <si>
    <t xml:space="preserve">БУ ХМАО-Югры «Березовская районная больница» </t>
  </si>
  <si>
    <t>БУ ХМАО-Югры "Мегионская городская больница №1"</t>
  </si>
  <si>
    <t>БУ ХМАО-Югры "Мегионская городская больница"№2" п.Высокий</t>
  </si>
  <si>
    <t xml:space="preserve">БУ ХМАО-Югры «Покачевская  городская больница» </t>
  </si>
  <si>
    <t>БУХМАО-Югры "Нижневартовская городская детская поликлиника"</t>
  </si>
  <si>
    <t>БУХМАО-Югры "Няганская городская поликлиника"</t>
  </si>
  <si>
    <t>БУХМАО-Югры "Няганская городская детская поликлиника"</t>
  </si>
  <si>
    <t>БУ ХМАО-Югры "Когалымская городская больница"</t>
  </si>
  <si>
    <t>БУХМАО-Югры "Ханты-Мансийская районная больница"</t>
  </si>
  <si>
    <t xml:space="preserve">Наименование медицинской организации, муниципального образования Ханты-Мансийского автономного округа - Югры </t>
  </si>
  <si>
    <t>План вакцинации детского населения</t>
  </si>
  <si>
    <t>План вакцинации взрослого населения всего</t>
  </si>
  <si>
    <t>Приложение № 2</t>
  </si>
  <si>
    <t>Ход прививочной кампании</t>
  </si>
  <si>
    <t>план 07.09.2015-13.09.2015</t>
  </si>
  <si>
    <t>план 14.09.2015-20.09.2015</t>
  </si>
  <si>
    <t>план 21.09.2015-27.09.2015</t>
  </si>
  <si>
    <t>план 28.09.2015-04.10.2015</t>
  </si>
  <si>
    <t>план 05.10.2015-11.10.2015</t>
  </si>
  <si>
    <t>БУХМАО-Югры "Белоярская районная больница"</t>
  </si>
  <si>
    <t xml:space="preserve">БУХМАО-Югры «Пыть-Яхская окружная клиническая больница»   </t>
  </si>
  <si>
    <t>БУ ХМАО-Югры "Югорская городская больница"</t>
  </si>
  <si>
    <t>план 12.10.2015-18.10.2015</t>
  </si>
  <si>
    <t>план 19.10.2015-25.10.2015</t>
  </si>
  <si>
    <t>план 26.10.2015-01.11.2015</t>
  </si>
  <si>
    <t>План-график иммунизации против гриппа детского населения Ханты-Мансийского автономного округа - Югры в 2015 году</t>
  </si>
  <si>
    <t>План-график иммунизации против гриппа взрослого населения  Ханты-Мансийского автономного округа - Югры в 2015 году</t>
  </si>
  <si>
    <t>Исполнение Плана-графика иммунизации против гриппа жителей Ханты-Мансийского автономного округа - Югры в 2015 году</t>
  </si>
  <si>
    <t>(с учетом поступившей вакцины)</t>
  </si>
  <si>
    <t>к приказу Депздрава Югры</t>
  </si>
  <si>
    <t>от ________________ № __________</t>
  </si>
  <si>
    <t>от ________________ № ______________</t>
  </si>
  <si>
    <t>Приложение № 3</t>
  </si>
  <si>
    <t>Березовский район</t>
  </si>
  <si>
    <t>Нефтеюганский район</t>
  </si>
  <si>
    <t>Октябрьский район</t>
  </si>
  <si>
    <t>Нижневартовский район</t>
  </si>
  <si>
    <t>Кондинский район</t>
  </si>
  <si>
    <t>Ханты-Мансийский район</t>
  </si>
  <si>
    <t>Советский район</t>
  </si>
  <si>
    <t>г. Ханты-Мансийск</t>
  </si>
  <si>
    <t>Сургутский район</t>
  </si>
  <si>
    <t>г. Урай</t>
  </si>
  <si>
    <t>г. Сургут</t>
  </si>
  <si>
    <t>г. Нефтеюганск</t>
  </si>
  <si>
    <t>г. Нижневартовск</t>
  </si>
  <si>
    <t>г. Мегион</t>
  </si>
  <si>
    <t>г. Нягань</t>
  </si>
  <si>
    <t>г. Покачи</t>
  </si>
  <si>
    <t>г. Югорск</t>
  </si>
  <si>
    <t>г. Пыть-Ях</t>
  </si>
  <si>
    <t>г. Лангепас</t>
  </si>
  <si>
    <t>г. Радужный</t>
  </si>
  <si>
    <t>г. Когалым</t>
  </si>
  <si>
    <t>Белоярский район</t>
  </si>
  <si>
    <t xml:space="preserve">БУ ХМАО-Югры " Сургутская городская поликлиника № 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</si>
</sst>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0" fillId="0" borderId="0" xfId="0" applyFill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7" fillId="0" borderId="0" xfId="0" applyFont="1" applyFill="1"/>
    <xf numFmtId="1" fontId="3" fillId="0" borderId="0" xfId="0" applyNumberFormat="1" applyFont="1" applyFill="1"/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textRotation="90" wrapText="1"/>
    </xf>
    <xf numFmtId="1" fontId="8" fillId="0" borderId="0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0" fillId="0" borderId="0" xfId="0" applyFill="1" applyAlignment="1"/>
    <xf numFmtId="0" fontId="11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0"/>
  <sheetViews>
    <sheetView view="pageBreakPreview" topLeftCell="A7" zoomScaleNormal="100" zoomScaleSheetLayoutView="100" workbookViewId="0">
      <selection activeCell="N39" sqref="N9:N39"/>
    </sheetView>
  </sheetViews>
  <sheetFormatPr defaultRowHeight="12.75" x14ac:dyDescent="0.2"/>
  <cols>
    <col min="1" max="1" width="3.7109375" style="17" customWidth="1"/>
    <col min="2" max="2" width="88.5703125" style="18" bestFit="1" customWidth="1"/>
    <col min="3" max="3" width="3.85546875" style="18" customWidth="1"/>
    <col min="4" max="12" width="10.7109375" style="18" customWidth="1"/>
    <col min="13" max="13" width="10.85546875" style="18" customWidth="1"/>
    <col min="14" max="16384" width="9.140625" style="18"/>
  </cols>
  <sheetData>
    <row r="1" spans="1:14" s="4" customFormat="1" ht="18.75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5"/>
      <c r="N1" s="5"/>
    </row>
    <row r="2" spans="1:14" s="4" customFormat="1" ht="18.75" x14ac:dyDescent="0.3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5"/>
      <c r="N2" s="5"/>
    </row>
    <row r="3" spans="1:14" s="4" customFormat="1" ht="18.75" x14ac:dyDescent="0.3">
      <c r="A3" s="28" t="s">
        <v>54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5"/>
      <c r="N3" s="5"/>
    </row>
    <row r="4" spans="1:14" s="4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s="4" customFormat="1" ht="14.25" x14ac:dyDescent="0.3">
      <c r="A5" s="29" t="s">
        <v>50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7"/>
      <c r="N5" s="7"/>
    </row>
    <row r="6" spans="1:14" s="4" customFormat="1" ht="19.5" customHeight="1" x14ac:dyDescent="0.2">
      <c r="A6" s="32" t="s">
        <v>52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4" s="4" customFormat="1" x14ac:dyDescent="0.2">
      <c r="A7" s="31" t="s">
        <v>0</v>
      </c>
      <c r="B7" s="31" t="s">
        <v>33</v>
      </c>
      <c r="C7" s="31" t="s">
        <v>37</v>
      </c>
      <c r="D7" s="31"/>
      <c r="E7" s="31"/>
      <c r="F7" s="31"/>
      <c r="G7" s="31"/>
      <c r="H7" s="31"/>
      <c r="I7" s="31"/>
      <c r="J7" s="31"/>
      <c r="K7" s="31"/>
      <c r="L7" s="31"/>
      <c r="M7" s="20"/>
      <c r="N7" s="20"/>
    </row>
    <row r="8" spans="1:14" s="4" customFormat="1" ht="81" customHeight="1" x14ac:dyDescent="0.2">
      <c r="A8" s="31"/>
      <c r="B8" s="31"/>
      <c r="C8" s="10" t="s">
        <v>23</v>
      </c>
      <c r="D8" s="11" t="s">
        <v>35</v>
      </c>
      <c r="E8" s="10" t="s">
        <v>38</v>
      </c>
      <c r="F8" s="10" t="s">
        <v>39</v>
      </c>
      <c r="G8" s="10" t="s">
        <v>40</v>
      </c>
      <c r="H8" s="10" t="s">
        <v>41</v>
      </c>
      <c r="I8" s="10" t="s">
        <v>42</v>
      </c>
      <c r="J8" s="10" t="s">
        <v>46</v>
      </c>
      <c r="K8" s="10" t="s">
        <v>47</v>
      </c>
      <c r="L8" s="10" t="s">
        <v>48</v>
      </c>
      <c r="M8" s="21"/>
      <c r="N8" s="21"/>
    </row>
    <row r="9" spans="1:14" s="4" customFormat="1" ht="17.25" customHeight="1" x14ac:dyDescent="0.2">
      <c r="A9" s="1"/>
      <c r="B9" s="2" t="s">
        <v>24</v>
      </c>
      <c r="C9" s="1"/>
      <c r="D9" s="3">
        <v>4150</v>
      </c>
      <c r="E9" s="3">
        <v>520</v>
      </c>
      <c r="F9" s="3">
        <f t="shared" ref="F9:J18" si="0">E9</f>
        <v>520</v>
      </c>
      <c r="G9" s="3">
        <f t="shared" si="0"/>
        <v>520</v>
      </c>
      <c r="H9" s="3">
        <f t="shared" si="0"/>
        <v>520</v>
      </c>
      <c r="I9" s="3">
        <f t="shared" si="0"/>
        <v>520</v>
      </c>
      <c r="J9" s="3">
        <f t="shared" si="0"/>
        <v>520</v>
      </c>
      <c r="K9" s="3">
        <f t="shared" ref="K9:K23" si="1">J9</f>
        <v>520</v>
      </c>
      <c r="L9" s="3">
        <f>D9-(E9+F9+G9+H9+I9+J9+K9)</f>
        <v>510</v>
      </c>
      <c r="M9" s="24">
        <f>E9+F9+G9+H9+I9+J9+K9</f>
        <v>3640</v>
      </c>
      <c r="N9" s="25">
        <f>M9+L9</f>
        <v>4150</v>
      </c>
    </row>
    <row r="10" spans="1:14" s="4" customFormat="1" ht="17.25" customHeight="1" x14ac:dyDescent="0.2">
      <c r="A10" s="1"/>
      <c r="B10" s="2" t="s">
        <v>22</v>
      </c>
      <c r="C10" s="1"/>
      <c r="D10" s="3">
        <v>8350</v>
      </c>
      <c r="E10" s="3">
        <v>1044</v>
      </c>
      <c r="F10" s="3">
        <f t="shared" si="0"/>
        <v>1044</v>
      </c>
      <c r="G10" s="3">
        <f t="shared" si="0"/>
        <v>1044</v>
      </c>
      <c r="H10" s="3">
        <f t="shared" si="0"/>
        <v>1044</v>
      </c>
      <c r="I10" s="3">
        <f t="shared" si="0"/>
        <v>1044</v>
      </c>
      <c r="J10" s="3">
        <f t="shared" si="0"/>
        <v>1044</v>
      </c>
      <c r="K10" s="3">
        <f t="shared" si="1"/>
        <v>1044</v>
      </c>
      <c r="L10" s="3">
        <f t="shared" ref="L10:L39" si="2">D10-(E10+F10+G10+H10+I10+J10+K10)</f>
        <v>1042</v>
      </c>
      <c r="M10" s="24">
        <f t="shared" ref="M10:M39" si="3">E10+F10+G10+H10+I10+J10+K10</f>
        <v>7308</v>
      </c>
      <c r="N10" s="25">
        <f t="shared" ref="N10:N39" si="4">M10+L10</f>
        <v>8350</v>
      </c>
    </row>
    <row r="11" spans="1:14" s="4" customFormat="1" ht="17.25" customHeight="1" x14ac:dyDescent="0.2">
      <c r="A11" s="1"/>
      <c r="B11" s="2" t="s">
        <v>16</v>
      </c>
      <c r="C11" s="1"/>
      <c r="D11" s="3">
        <v>6100</v>
      </c>
      <c r="E11" s="3">
        <v>762</v>
      </c>
      <c r="F11" s="3">
        <f t="shared" si="0"/>
        <v>762</v>
      </c>
      <c r="G11" s="3">
        <f t="shared" si="0"/>
        <v>762</v>
      </c>
      <c r="H11" s="3">
        <f t="shared" si="0"/>
        <v>762</v>
      </c>
      <c r="I11" s="3">
        <f t="shared" si="0"/>
        <v>762</v>
      </c>
      <c r="J11" s="3">
        <f t="shared" si="0"/>
        <v>762</v>
      </c>
      <c r="K11" s="3">
        <f t="shared" si="1"/>
        <v>762</v>
      </c>
      <c r="L11" s="3">
        <f t="shared" si="2"/>
        <v>766</v>
      </c>
      <c r="M11" s="24">
        <f t="shared" si="3"/>
        <v>5334</v>
      </c>
      <c r="N11" s="25">
        <f t="shared" si="4"/>
        <v>6100</v>
      </c>
    </row>
    <row r="12" spans="1:14" s="4" customFormat="1" ht="17.25" customHeight="1" x14ac:dyDescent="0.2">
      <c r="A12" s="1"/>
      <c r="B12" s="2" t="s">
        <v>32</v>
      </c>
      <c r="C12" s="1"/>
      <c r="D12" s="3">
        <v>2600</v>
      </c>
      <c r="E12" s="3">
        <v>325</v>
      </c>
      <c r="F12" s="3">
        <f t="shared" si="0"/>
        <v>325</v>
      </c>
      <c r="G12" s="3">
        <f t="shared" si="0"/>
        <v>325</v>
      </c>
      <c r="H12" s="3">
        <f t="shared" si="0"/>
        <v>325</v>
      </c>
      <c r="I12" s="3">
        <f t="shared" si="0"/>
        <v>325</v>
      </c>
      <c r="J12" s="3">
        <f t="shared" si="0"/>
        <v>325</v>
      </c>
      <c r="K12" s="3">
        <f t="shared" si="1"/>
        <v>325</v>
      </c>
      <c r="L12" s="3">
        <f t="shared" si="2"/>
        <v>325</v>
      </c>
      <c r="M12" s="24">
        <f t="shared" si="3"/>
        <v>2275</v>
      </c>
      <c r="N12" s="25">
        <f t="shared" si="4"/>
        <v>2600</v>
      </c>
    </row>
    <row r="13" spans="1:14" s="4" customFormat="1" ht="17.25" customHeight="1" x14ac:dyDescent="0.2">
      <c r="A13" s="1"/>
      <c r="B13" s="2" t="s">
        <v>7</v>
      </c>
      <c r="C13" s="1"/>
      <c r="D13" s="3">
        <v>720</v>
      </c>
      <c r="E13" s="3">
        <v>90</v>
      </c>
      <c r="F13" s="3">
        <f t="shared" si="0"/>
        <v>90</v>
      </c>
      <c r="G13" s="3">
        <f t="shared" si="0"/>
        <v>90</v>
      </c>
      <c r="H13" s="3">
        <f t="shared" si="0"/>
        <v>90</v>
      </c>
      <c r="I13" s="3">
        <f t="shared" si="0"/>
        <v>90</v>
      </c>
      <c r="J13" s="3">
        <f t="shared" si="0"/>
        <v>90</v>
      </c>
      <c r="K13" s="3">
        <f t="shared" si="1"/>
        <v>90</v>
      </c>
      <c r="L13" s="3">
        <f t="shared" si="2"/>
        <v>90</v>
      </c>
      <c r="M13" s="24">
        <f t="shared" si="3"/>
        <v>630</v>
      </c>
      <c r="N13" s="25">
        <f t="shared" si="4"/>
        <v>720</v>
      </c>
    </row>
    <row r="14" spans="1:14" s="4" customFormat="1" ht="17.25" customHeight="1" x14ac:dyDescent="0.2">
      <c r="A14" s="1"/>
      <c r="B14" s="2" t="s">
        <v>8</v>
      </c>
      <c r="C14" s="1"/>
      <c r="D14" s="3">
        <v>5610</v>
      </c>
      <c r="E14" s="3">
        <v>702</v>
      </c>
      <c r="F14" s="3">
        <f t="shared" si="0"/>
        <v>702</v>
      </c>
      <c r="G14" s="3">
        <f t="shared" si="0"/>
        <v>702</v>
      </c>
      <c r="H14" s="3">
        <f t="shared" si="0"/>
        <v>702</v>
      </c>
      <c r="I14" s="3">
        <f t="shared" si="0"/>
        <v>702</v>
      </c>
      <c r="J14" s="3">
        <f t="shared" si="0"/>
        <v>702</v>
      </c>
      <c r="K14" s="3">
        <f t="shared" si="1"/>
        <v>702</v>
      </c>
      <c r="L14" s="3">
        <f t="shared" si="2"/>
        <v>696</v>
      </c>
      <c r="M14" s="24">
        <f t="shared" si="3"/>
        <v>4914</v>
      </c>
      <c r="N14" s="25">
        <f t="shared" si="4"/>
        <v>5610</v>
      </c>
    </row>
    <row r="15" spans="1:14" s="4" customFormat="1" ht="17.25" customHeight="1" x14ac:dyDescent="0.2">
      <c r="A15" s="1"/>
      <c r="B15" s="2" t="s">
        <v>9</v>
      </c>
      <c r="C15" s="1"/>
      <c r="D15" s="3">
        <v>2250</v>
      </c>
      <c r="E15" s="3">
        <v>282</v>
      </c>
      <c r="F15" s="3">
        <f t="shared" si="0"/>
        <v>282</v>
      </c>
      <c r="G15" s="3">
        <f t="shared" si="0"/>
        <v>282</v>
      </c>
      <c r="H15" s="3">
        <f t="shared" si="0"/>
        <v>282</v>
      </c>
      <c r="I15" s="3">
        <f t="shared" si="0"/>
        <v>282</v>
      </c>
      <c r="J15" s="3">
        <f t="shared" si="0"/>
        <v>282</v>
      </c>
      <c r="K15" s="3">
        <f t="shared" si="1"/>
        <v>282</v>
      </c>
      <c r="L15" s="3">
        <f t="shared" si="2"/>
        <v>276</v>
      </c>
      <c r="M15" s="24">
        <f t="shared" si="3"/>
        <v>1974</v>
      </c>
      <c r="N15" s="25">
        <f t="shared" si="4"/>
        <v>2250</v>
      </c>
    </row>
    <row r="16" spans="1:14" s="4" customFormat="1" ht="17.25" customHeight="1" x14ac:dyDescent="0.2">
      <c r="A16" s="1"/>
      <c r="B16" s="2" t="s">
        <v>5</v>
      </c>
      <c r="C16" s="1"/>
      <c r="D16" s="3">
        <v>5650</v>
      </c>
      <c r="E16" s="3">
        <v>707</v>
      </c>
      <c r="F16" s="3">
        <f t="shared" si="0"/>
        <v>707</v>
      </c>
      <c r="G16" s="3">
        <f t="shared" si="0"/>
        <v>707</v>
      </c>
      <c r="H16" s="3">
        <f t="shared" si="0"/>
        <v>707</v>
      </c>
      <c r="I16" s="3">
        <f t="shared" si="0"/>
        <v>707</v>
      </c>
      <c r="J16" s="3">
        <f t="shared" si="0"/>
        <v>707</v>
      </c>
      <c r="K16" s="3">
        <f t="shared" si="1"/>
        <v>707</v>
      </c>
      <c r="L16" s="3">
        <f t="shared" si="2"/>
        <v>701</v>
      </c>
      <c r="M16" s="24">
        <f t="shared" si="3"/>
        <v>4949</v>
      </c>
      <c r="N16" s="25">
        <f t="shared" si="4"/>
        <v>5650</v>
      </c>
    </row>
    <row r="17" spans="1:15" s="4" customFormat="1" ht="17.25" customHeight="1" x14ac:dyDescent="0.2">
      <c r="A17" s="1"/>
      <c r="B17" s="2" t="s">
        <v>15</v>
      </c>
      <c r="C17" s="1"/>
      <c r="D17" s="3">
        <v>7770</v>
      </c>
      <c r="E17" s="3">
        <v>972</v>
      </c>
      <c r="F17" s="3">
        <f t="shared" si="0"/>
        <v>972</v>
      </c>
      <c r="G17" s="3">
        <f t="shared" si="0"/>
        <v>972</v>
      </c>
      <c r="H17" s="3">
        <f t="shared" si="0"/>
        <v>972</v>
      </c>
      <c r="I17" s="3">
        <f t="shared" si="0"/>
        <v>972</v>
      </c>
      <c r="J17" s="3">
        <f t="shared" si="0"/>
        <v>972</v>
      </c>
      <c r="K17" s="3">
        <f t="shared" si="1"/>
        <v>972</v>
      </c>
      <c r="L17" s="3">
        <f t="shared" si="2"/>
        <v>966</v>
      </c>
      <c r="M17" s="24">
        <f t="shared" si="3"/>
        <v>6804</v>
      </c>
      <c r="N17" s="25">
        <f t="shared" si="4"/>
        <v>7770</v>
      </c>
    </row>
    <row r="18" spans="1:15" s="4" customFormat="1" ht="17.25" customHeight="1" x14ac:dyDescent="0.2">
      <c r="A18" s="1"/>
      <c r="B18" s="2" t="s">
        <v>6</v>
      </c>
      <c r="C18" s="1"/>
      <c r="D18" s="3">
        <v>6900</v>
      </c>
      <c r="E18" s="3">
        <v>863</v>
      </c>
      <c r="F18" s="3">
        <f t="shared" si="0"/>
        <v>863</v>
      </c>
      <c r="G18" s="3">
        <f t="shared" si="0"/>
        <v>863</v>
      </c>
      <c r="H18" s="3">
        <f t="shared" si="0"/>
        <v>863</v>
      </c>
      <c r="I18" s="3">
        <f t="shared" si="0"/>
        <v>863</v>
      </c>
      <c r="J18" s="3">
        <f t="shared" si="0"/>
        <v>863</v>
      </c>
      <c r="K18" s="3">
        <f t="shared" si="1"/>
        <v>863</v>
      </c>
      <c r="L18" s="3">
        <f t="shared" si="2"/>
        <v>859</v>
      </c>
      <c r="M18" s="24">
        <f t="shared" si="3"/>
        <v>6041</v>
      </c>
      <c r="N18" s="25">
        <f t="shared" si="4"/>
        <v>6900</v>
      </c>
    </row>
    <row r="19" spans="1:15" s="12" customFormat="1" ht="17.25" customHeight="1" x14ac:dyDescent="0.2">
      <c r="A19" s="1"/>
      <c r="B19" s="2" t="s">
        <v>20</v>
      </c>
      <c r="C19" s="1"/>
      <c r="D19" s="3">
        <v>5700</v>
      </c>
      <c r="E19" s="3">
        <v>713</v>
      </c>
      <c r="F19" s="3">
        <f t="shared" ref="F19:J28" si="5">E19</f>
        <v>713</v>
      </c>
      <c r="G19" s="3">
        <f t="shared" si="5"/>
        <v>713</v>
      </c>
      <c r="H19" s="3">
        <f t="shared" si="5"/>
        <v>713</v>
      </c>
      <c r="I19" s="3">
        <f t="shared" si="5"/>
        <v>713</v>
      </c>
      <c r="J19" s="3">
        <f t="shared" si="5"/>
        <v>713</v>
      </c>
      <c r="K19" s="3">
        <f t="shared" si="1"/>
        <v>713</v>
      </c>
      <c r="L19" s="3">
        <f t="shared" si="2"/>
        <v>709</v>
      </c>
      <c r="M19" s="24">
        <f t="shared" si="3"/>
        <v>4991</v>
      </c>
      <c r="N19" s="25">
        <f t="shared" si="4"/>
        <v>5700</v>
      </c>
    </row>
    <row r="20" spans="1:15" s="4" customFormat="1" ht="17.25" customHeight="1" x14ac:dyDescent="0.2">
      <c r="A20" s="1"/>
      <c r="B20" s="2" t="s">
        <v>2</v>
      </c>
      <c r="C20" s="1"/>
      <c r="D20" s="3">
        <v>17250</v>
      </c>
      <c r="E20" s="3">
        <v>2157</v>
      </c>
      <c r="F20" s="3">
        <f t="shared" si="5"/>
        <v>2157</v>
      </c>
      <c r="G20" s="3">
        <f t="shared" si="5"/>
        <v>2157</v>
      </c>
      <c r="H20" s="3">
        <f t="shared" si="5"/>
        <v>2157</v>
      </c>
      <c r="I20" s="3">
        <f t="shared" si="5"/>
        <v>2157</v>
      </c>
      <c r="J20" s="3">
        <f t="shared" si="5"/>
        <v>2157</v>
      </c>
      <c r="K20" s="3">
        <f t="shared" si="1"/>
        <v>2157</v>
      </c>
      <c r="L20" s="3">
        <f t="shared" si="2"/>
        <v>2151</v>
      </c>
      <c r="M20" s="24">
        <f t="shared" si="3"/>
        <v>15099</v>
      </c>
      <c r="N20" s="25">
        <f t="shared" si="4"/>
        <v>17250</v>
      </c>
    </row>
    <row r="21" spans="1:15" s="4" customFormat="1" ht="17.25" customHeight="1" x14ac:dyDescent="0.2">
      <c r="A21" s="1"/>
      <c r="B21" s="2" t="s">
        <v>3</v>
      </c>
      <c r="C21" s="1"/>
      <c r="D21" s="3">
        <v>7150</v>
      </c>
      <c r="E21" s="3">
        <v>894</v>
      </c>
      <c r="F21" s="3">
        <f t="shared" si="5"/>
        <v>894</v>
      </c>
      <c r="G21" s="3">
        <f t="shared" si="5"/>
        <v>894</v>
      </c>
      <c r="H21" s="3">
        <f t="shared" si="5"/>
        <v>894</v>
      </c>
      <c r="I21" s="3">
        <f t="shared" si="5"/>
        <v>894</v>
      </c>
      <c r="J21" s="3">
        <f t="shared" si="5"/>
        <v>894</v>
      </c>
      <c r="K21" s="3">
        <f t="shared" si="1"/>
        <v>894</v>
      </c>
      <c r="L21" s="3">
        <f t="shared" si="2"/>
        <v>892</v>
      </c>
      <c r="M21" s="24">
        <f t="shared" si="3"/>
        <v>6258</v>
      </c>
      <c r="N21" s="25">
        <f t="shared" si="4"/>
        <v>7150</v>
      </c>
    </row>
    <row r="22" spans="1:15" s="4" customFormat="1" ht="17.25" customHeight="1" x14ac:dyDescent="0.2">
      <c r="A22" s="1"/>
      <c r="B22" s="2" t="s">
        <v>10</v>
      </c>
      <c r="C22" s="1"/>
      <c r="D22" s="3">
        <v>17630</v>
      </c>
      <c r="E22" s="3">
        <v>2204</v>
      </c>
      <c r="F22" s="3">
        <f t="shared" si="5"/>
        <v>2204</v>
      </c>
      <c r="G22" s="3">
        <f t="shared" si="5"/>
        <v>2204</v>
      </c>
      <c r="H22" s="3">
        <f t="shared" si="5"/>
        <v>2204</v>
      </c>
      <c r="I22" s="3">
        <f t="shared" si="5"/>
        <v>2204</v>
      </c>
      <c r="J22" s="3">
        <f t="shared" si="5"/>
        <v>2204</v>
      </c>
      <c r="K22" s="3">
        <f t="shared" si="1"/>
        <v>2204</v>
      </c>
      <c r="L22" s="3">
        <f t="shared" si="2"/>
        <v>2202</v>
      </c>
      <c r="M22" s="24">
        <f t="shared" si="3"/>
        <v>15428</v>
      </c>
      <c r="N22" s="25">
        <f t="shared" si="4"/>
        <v>17630</v>
      </c>
    </row>
    <row r="23" spans="1:15" s="4" customFormat="1" ht="17.25" customHeight="1" x14ac:dyDescent="0.2">
      <c r="A23" s="1"/>
      <c r="B23" s="2" t="s">
        <v>12</v>
      </c>
      <c r="C23" s="1"/>
      <c r="D23" s="3">
        <v>11180</v>
      </c>
      <c r="E23" s="3">
        <v>1398</v>
      </c>
      <c r="F23" s="3">
        <f t="shared" si="5"/>
        <v>1398</v>
      </c>
      <c r="G23" s="3">
        <f t="shared" si="5"/>
        <v>1398</v>
      </c>
      <c r="H23" s="3">
        <f t="shared" si="5"/>
        <v>1398</v>
      </c>
      <c r="I23" s="3">
        <f t="shared" si="5"/>
        <v>1398</v>
      </c>
      <c r="J23" s="3">
        <f t="shared" si="5"/>
        <v>1398</v>
      </c>
      <c r="K23" s="3">
        <f t="shared" si="1"/>
        <v>1398</v>
      </c>
      <c r="L23" s="3">
        <f t="shared" si="2"/>
        <v>1394</v>
      </c>
      <c r="M23" s="24">
        <f t="shared" si="3"/>
        <v>9786</v>
      </c>
      <c r="N23" s="25">
        <f t="shared" si="4"/>
        <v>11180</v>
      </c>
    </row>
    <row r="24" spans="1:15" s="4" customFormat="1" ht="17.25" customHeight="1" x14ac:dyDescent="0.2">
      <c r="A24" s="1"/>
      <c r="B24" s="2" t="s">
        <v>79</v>
      </c>
      <c r="C24" s="1"/>
      <c r="D24" s="3">
        <v>6850</v>
      </c>
      <c r="E24" s="3">
        <v>857</v>
      </c>
      <c r="F24" s="3">
        <f t="shared" ref="F24:K25" si="6">E24</f>
        <v>857</v>
      </c>
      <c r="G24" s="3">
        <f t="shared" si="6"/>
        <v>857</v>
      </c>
      <c r="H24" s="3">
        <f t="shared" si="6"/>
        <v>857</v>
      </c>
      <c r="I24" s="3">
        <f t="shared" si="6"/>
        <v>857</v>
      </c>
      <c r="J24" s="3">
        <f t="shared" si="6"/>
        <v>857</v>
      </c>
      <c r="K24" s="3">
        <f t="shared" si="6"/>
        <v>857</v>
      </c>
      <c r="L24" s="3">
        <f>D24-(E24+F24+G24+H24+I24+J24+K24)</f>
        <v>851</v>
      </c>
      <c r="M24" s="24">
        <f>E24+F24+G24+H24+I24+J24+K24</f>
        <v>5999</v>
      </c>
      <c r="N24" s="25">
        <f>M24+L24</f>
        <v>6850</v>
      </c>
    </row>
    <row r="25" spans="1:15" s="4" customFormat="1" ht="17.25" customHeight="1" x14ac:dyDescent="0.2">
      <c r="A25" s="1"/>
      <c r="B25" s="2" t="s">
        <v>13</v>
      </c>
      <c r="C25" s="1"/>
      <c r="D25" s="3">
        <v>22890</v>
      </c>
      <c r="E25" s="3">
        <v>2862</v>
      </c>
      <c r="F25" s="3">
        <f t="shared" si="6"/>
        <v>2862</v>
      </c>
      <c r="G25" s="3">
        <f t="shared" si="6"/>
        <v>2862</v>
      </c>
      <c r="H25" s="3">
        <f t="shared" si="6"/>
        <v>2862</v>
      </c>
      <c r="I25" s="3">
        <f t="shared" si="6"/>
        <v>2862</v>
      </c>
      <c r="J25" s="3">
        <f t="shared" si="6"/>
        <v>2862</v>
      </c>
      <c r="K25" s="3">
        <f t="shared" si="6"/>
        <v>2862</v>
      </c>
      <c r="L25" s="3">
        <f>D25-(E25+F25+G25+H25+I25+J25+K25)</f>
        <v>2856</v>
      </c>
      <c r="M25" s="24">
        <f>E25+F25+G25+H25+I25+J25+K25</f>
        <v>20034</v>
      </c>
      <c r="N25" s="25">
        <f t="shared" si="4"/>
        <v>22890</v>
      </c>
    </row>
    <row r="26" spans="1:15" s="4" customFormat="1" x14ac:dyDescent="0.2">
      <c r="A26" s="1"/>
      <c r="B26" s="2" t="s">
        <v>11</v>
      </c>
      <c r="C26" s="1"/>
      <c r="D26" s="3">
        <v>24180</v>
      </c>
      <c r="E26" s="3">
        <v>3023</v>
      </c>
      <c r="F26" s="3">
        <f t="shared" si="5"/>
        <v>3023</v>
      </c>
      <c r="G26" s="3">
        <f t="shared" si="5"/>
        <v>3023</v>
      </c>
      <c r="H26" s="3">
        <f t="shared" si="5"/>
        <v>3023</v>
      </c>
      <c r="I26" s="3">
        <f t="shared" si="5"/>
        <v>3023</v>
      </c>
      <c r="J26" s="3">
        <f t="shared" si="5"/>
        <v>3023</v>
      </c>
      <c r="K26" s="3">
        <f t="shared" ref="K26:K38" si="7">J26</f>
        <v>3023</v>
      </c>
      <c r="L26" s="3">
        <f t="shared" si="2"/>
        <v>3019</v>
      </c>
      <c r="M26" s="24">
        <f t="shared" si="3"/>
        <v>21161</v>
      </c>
      <c r="N26" s="25">
        <f t="shared" si="4"/>
        <v>24180</v>
      </c>
    </row>
    <row r="27" spans="1:15" s="4" customFormat="1" ht="17.25" customHeight="1" x14ac:dyDescent="0.2">
      <c r="A27" s="1"/>
      <c r="B27" s="2" t="s">
        <v>4</v>
      </c>
      <c r="C27" s="1"/>
      <c r="D27" s="3">
        <v>49900</v>
      </c>
      <c r="E27" s="3">
        <v>6238</v>
      </c>
      <c r="F27" s="3">
        <f t="shared" si="5"/>
        <v>6238</v>
      </c>
      <c r="G27" s="3">
        <f t="shared" si="5"/>
        <v>6238</v>
      </c>
      <c r="H27" s="3">
        <f t="shared" si="5"/>
        <v>6238</v>
      </c>
      <c r="I27" s="3">
        <f t="shared" si="5"/>
        <v>6238</v>
      </c>
      <c r="J27" s="3">
        <f t="shared" si="5"/>
        <v>6238</v>
      </c>
      <c r="K27" s="3">
        <f t="shared" si="7"/>
        <v>6238</v>
      </c>
      <c r="L27" s="3">
        <f t="shared" si="2"/>
        <v>6234</v>
      </c>
      <c r="M27" s="24">
        <f t="shared" si="3"/>
        <v>43666</v>
      </c>
      <c r="N27" s="25">
        <f t="shared" si="4"/>
        <v>49900</v>
      </c>
    </row>
    <row r="28" spans="1:15" s="4" customFormat="1" ht="17.25" customHeight="1" x14ac:dyDescent="0.2">
      <c r="A28" s="1"/>
      <c r="B28" s="2" t="s">
        <v>25</v>
      </c>
      <c r="C28" s="1"/>
      <c r="D28" s="3">
        <v>7600</v>
      </c>
      <c r="E28" s="3">
        <f t="shared" ref="E28:E37" si="8">D28/8</f>
        <v>950</v>
      </c>
      <c r="F28" s="3">
        <f t="shared" si="5"/>
        <v>950</v>
      </c>
      <c r="G28" s="3">
        <f t="shared" si="5"/>
        <v>950</v>
      </c>
      <c r="H28" s="3">
        <f t="shared" si="5"/>
        <v>950</v>
      </c>
      <c r="I28" s="3">
        <f t="shared" si="5"/>
        <v>950</v>
      </c>
      <c r="J28" s="3">
        <f t="shared" si="5"/>
        <v>950</v>
      </c>
      <c r="K28" s="3">
        <f t="shared" si="7"/>
        <v>950</v>
      </c>
      <c r="L28" s="3">
        <f t="shared" si="2"/>
        <v>950</v>
      </c>
      <c r="M28" s="24">
        <f t="shared" si="3"/>
        <v>6650</v>
      </c>
      <c r="N28" s="25">
        <f t="shared" si="4"/>
        <v>7600</v>
      </c>
    </row>
    <row r="29" spans="1:15" s="4" customFormat="1" ht="17.25" customHeight="1" x14ac:dyDescent="0.2">
      <c r="A29" s="1"/>
      <c r="B29" s="2" t="s">
        <v>26</v>
      </c>
      <c r="C29" s="1"/>
      <c r="D29" s="3">
        <v>2500</v>
      </c>
      <c r="E29" s="3">
        <v>313</v>
      </c>
      <c r="F29" s="3">
        <f t="shared" ref="F29:J38" si="9">E29</f>
        <v>313</v>
      </c>
      <c r="G29" s="3">
        <f t="shared" si="9"/>
        <v>313</v>
      </c>
      <c r="H29" s="3">
        <f t="shared" si="9"/>
        <v>313</v>
      </c>
      <c r="I29" s="3">
        <f t="shared" si="9"/>
        <v>313</v>
      </c>
      <c r="J29" s="3">
        <f t="shared" si="9"/>
        <v>313</v>
      </c>
      <c r="K29" s="3">
        <f t="shared" si="7"/>
        <v>313</v>
      </c>
      <c r="L29" s="3">
        <f t="shared" si="2"/>
        <v>309</v>
      </c>
      <c r="M29" s="24">
        <f t="shared" si="3"/>
        <v>2191</v>
      </c>
      <c r="N29" s="25">
        <f t="shared" si="4"/>
        <v>2500</v>
      </c>
    </row>
    <row r="30" spans="1:15" s="4" customFormat="1" ht="17.25" customHeight="1" x14ac:dyDescent="0.2">
      <c r="A30" s="1"/>
      <c r="B30" s="2" t="s">
        <v>19</v>
      </c>
      <c r="C30" s="1"/>
      <c r="D30" s="3">
        <v>8800</v>
      </c>
      <c r="E30" s="3">
        <f t="shared" si="8"/>
        <v>1100</v>
      </c>
      <c r="F30" s="3">
        <f t="shared" si="9"/>
        <v>1100</v>
      </c>
      <c r="G30" s="3">
        <f t="shared" si="9"/>
        <v>1100</v>
      </c>
      <c r="H30" s="3">
        <f t="shared" si="9"/>
        <v>1100</v>
      </c>
      <c r="I30" s="3">
        <f t="shared" si="9"/>
        <v>1100</v>
      </c>
      <c r="J30" s="3">
        <f t="shared" si="9"/>
        <v>1100</v>
      </c>
      <c r="K30" s="3">
        <f t="shared" si="7"/>
        <v>1100</v>
      </c>
      <c r="L30" s="3">
        <f t="shared" si="2"/>
        <v>1100</v>
      </c>
      <c r="M30" s="24">
        <f t="shared" si="3"/>
        <v>7700</v>
      </c>
      <c r="N30" s="25">
        <f t="shared" si="4"/>
        <v>8800</v>
      </c>
    </row>
    <row r="31" spans="1:15" s="4" customFormat="1" ht="17.25" customHeight="1" x14ac:dyDescent="0.2">
      <c r="A31" s="1"/>
      <c r="B31" s="2" t="s">
        <v>29</v>
      </c>
      <c r="C31" s="1"/>
      <c r="D31" s="3">
        <v>9700</v>
      </c>
      <c r="E31" s="3">
        <v>1213</v>
      </c>
      <c r="F31" s="3">
        <f t="shared" si="9"/>
        <v>1213</v>
      </c>
      <c r="G31" s="3">
        <f t="shared" si="9"/>
        <v>1213</v>
      </c>
      <c r="H31" s="3">
        <f t="shared" si="9"/>
        <v>1213</v>
      </c>
      <c r="I31" s="3">
        <f t="shared" si="9"/>
        <v>1213</v>
      </c>
      <c r="J31" s="3">
        <f t="shared" si="9"/>
        <v>1213</v>
      </c>
      <c r="K31" s="3">
        <f t="shared" si="7"/>
        <v>1213</v>
      </c>
      <c r="L31" s="3">
        <f t="shared" si="2"/>
        <v>1209</v>
      </c>
      <c r="M31" s="24">
        <f t="shared" si="3"/>
        <v>8491</v>
      </c>
      <c r="N31" s="25">
        <f t="shared" si="4"/>
        <v>9700</v>
      </c>
    </row>
    <row r="32" spans="1:15" s="4" customFormat="1" ht="17.25" customHeight="1" x14ac:dyDescent="0.2">
      <c r="A32" s="1"/>
      <c r="B32" s="2" t="s">
        <v>31</v>
      </c>
      <c r="C32" s="1"/>
      <c r="D32" s="3">
        <v>11200</v>
      </c>
      <c r="E32" s="3">
        <f t="shared" si="8"/>
        <v>1400</v>
      </c>
      <c r="F32" s="3">
        <f t="shared" si="9"/>
        <v>1400</v>
      </c>
      <c r="G32" s="3">
        <f t="shared" si="9"/>
        <v>1400</v>
      </c>
      <c r="H32" s="3">
        <f t="shared" si="9"/>
        <v>1400</v>
      </c>
      <c r="I32" s="3">
        <f t="shared" si="9"/>
        <v>1400</v>
      </c>
      <c r="J32" s="3">
        <f t="shared" si="9"/>
        <v>1400</v>
      </c>
      <c r="K32" s="3">
        <f t="shared" si="7"/>
        <v>1400</v>
      </c>
      <c r="L32" s="3">
        <f t="shared" si="2"/>
        <v>1400</v>
      </c>
      <c r="M32" s="24">
        <f t="shared" si="3"/>
        <v>9800</v>
      </c>
      <c r="N32" s="25">
        <f t="shared" si="4"/>
        <v>11200</v>
      </c>
      <c r="O32" s="13"/>
    </row>
    <row r="33" spans="1:65" s="4" customFormat="1" ht="17.25" customHeight="1" x14ac:dyDescent="0.2">
      <c r="A33" s="1"/>
      <c r="B33" s="2" t="s">
        <v>21</v>
      </c>
      <c r="C33" s="1"/>
      <c r="D33" s="3">
        <v>7600</v>
      </c>
      <c r="E33" s="3">
        <f t="shared" si="8"/>
        <v>950</v>
      </c>
      <c r="F33" s="3">
        <f t="shared" si="9"/>
        <v>950</v>
      </c>
      <c r="G33" s="3">
        <f t="shared" si="9"/>
        <v>950</v>
      </c>
      <c r="H33" s="3">
        <f t="shared" si="9"/>
        <v>950</v>
      </c>
      <c r="I33" s="3">
        <f t="shared" si="9"/>
        <v>950</v>
      </c>
      <c r="J33" s="3">
        <f t="shared" si="9"/>
        <v>950</v>
      </c>
      <c r="K33" s="3">
        <f t="shared" si="7"/>
        <v>950</v>
      </c>
      <c r="L33" s="3">
        <f t="shared" si="2"/>
        <v>950</v>
      </c>
      <c r="M33" s="24">
        <f t="shared" si="3"/>
        <v>6650</v>
      </c>
      <c r="N33" s="25">
        <f t="shared" si="4"/>
        <v>7600</v>
      </c>
    </row>
    <row r="34" spans="1:65" s="4" customFormat="1" ht="17.25" customHeight="1" x14ac:dyDescent="0.2">
      <c r="A34" s="1"/>
      <c r="B34" s="2" t="s">
        <v>17</v>
      </c>
      <c r="C34" s="1"/>
      <c r="D34" s="3">
        <v>8050</v>
      </c>
      <c r="E34" s="3">
        <v>1007</v>
      </c>
      <c r="F34" s="3">
        <f t="shared" si="9"/>
        <v>1007</v>
      </c>
      <c r="G34" s="3">
        <f t="shared" si="9"/>
        <v>1007</v>
      </c>
      <c r="H34" s="3">
        <f t="shared" si="9"/>
        <v>1007</v>
      </c>
      <c r="I34" s="3">
        <f t="shared" si="9"/>
        <v>1007</v>
      </c>
      <c r="J34" s="3">
        <f t="shared" si="9"/>
        <v>1007</v>
      </c>
      <c r="K34" s="3">
        <f t="shared" si="7"/>
        <v>1007</v>
      </c>
      <c r="L34" s="3">
        <f t="shared" si="2"/>
        <v>1001</v>
      </c>
      <c r="M34" s="24">
        <f t="shared" si="3"/>
        <v>7049</v>
      </c>
      <c r="N34" s="25">
        <f t="shared" si="4"/>
        <v>8050</v>
      </c>
    </row>
    <row r="35" spans="1:65" s="4" customFormat="1" ht="17.25" customHeight="1" x14ac:dyDescent="0.2">
      <c r="A35" s="1"/>
      <c r="B35" s="2" t="s">
        <v>43</v>
      </c>
      <c r="C35" s="1"/>
      <c r="D35" s="3">
        <v>5100</v>
      </c>
      <c r="E35" s="3">
        <v>638</v>
      </c>
      <c r="F35" s="3">
        <f t="shared" si="9"/>
        <v>638</v>
      </c>
      <c r="G35" s="3">
        <f t="shared" si="9"/>
        <v>638</v>
      </c>
      <c r="H35" s="3">
        <f t="shared" si="9"/>
        <v>638</v>
      </c>
      <c r="I35" s="3">
        <f t="shared" si="9"/>
        <v>638</v>
      </c>
      <c r="J35" s="3">
        <f t="shared" si="9"/>
        <v>638</v>
      </c>
      <c r="K35" s="3">
        <f t="shared" si="7"/>
        <v>638</v>
      </c>
      <c r="L35" s="3">
        <f t="shared" si="2"/>
        <v>634</v>
      </c>
      <c r="M35" s="24">
        <f t="shared" si="3"/>
        <v>4466</v>
      </c>
      <c r="N35" s="25">
        <f t="shared" si="4"/>
        <v>5100</v>
      </c>
    </row>
    <row r="36" spans="1:65" s="4" customFormat="1" ht="17.25" customHeight="1" x14ac:dyDescent="0.2">
      <c r="A36" s="1"/>
      <c r="B36" s="2" t="s">
        <v>44</v>
      </c>
      <c r="C36" s="1"/>
      <c r="D36" s="3">
        <v>7760</v>
      </c>
      <c r="E36" s="3">
        <f t="shared" si="8"/>
        <v>970</v>
      </c>
      <c r="F36" s="3">
        <f t="shared" si="9"/>
        <v>970</v>
      </c>
      <c r="G36" s="3">
        <f t="shared" si="9"/>
        <v>970</v>
      </c>
      <c r="H36" s="3">
        <f t="shared" si="9"/>
        <v>970</v>
      </c>
      <c r="I36" s="3">
        <f t="shared" si="9"/>
        <v>970</v>
      </c>
      <c r="J36" s="3">
        <f t="shared" si="9"/>
        <v>970</v>
      </c>
      <c r="K36" s="3">
        <f t="shared" si="7"/>
        <v>970</v>
      </c>
      <c r="L36" s="3">
        <f t="shared" si="2"/>
        <v>970</v>
      </c>
      <c r="M36" s="24">
        <f t="shared" si="3"/>
        <v>6790</v>
      </c>
      <c r="N36" s="25">
        <f t="shared" si="4"/>
        <v>7760</v>
      </c>
    </row>
    <row r="37" spans="1:65" s="4" customFormat="1" ht="17.25" customHeight="1" x14ac:dyDescent="0.2">
      <c r="A37" s="1"/>
      <c r="B37" s="2" t="s">
        <v>45</v>
      </c>
      <c r="C37" s="1"/>
      <c r="D37" s="3">
        <v>6400</v>
      </c>
      <c r="E37" s="3">
        <f t="shared" si="8"/>
        <v>800</v>
      </c>
      <c r="F37" s="3">
        <f t="shared" si="9"/>
        <v>800</v>
      </c>
      <c r="G37" s="3">
        <f t="shared" si="9"/>
        <v>800</v>
      </c>
      <c r="H37" s="3">
        <f t="shared" si="9"/>
        <v>800</v>
      </c>
      <c r="I37" s="3">
        <f t="shared" si="9"/>
        <v>800</v>
      </c>
      <c r="J37" s="3">
        <f t="shared" si="9"/>
        <v>800</v>
      </c>
      <c r="K37" s="3">
        <f t="shared" si="7"/>
        <v>800</v>
      </c>
      <c r="L37" s="3">
        <f t="shared" si="2"/>
        <v>800</v>
      </c>
      <c r="M37" s="24">
        <f t="shared" si="3"/>
        <v>5600</v>
      </c>
      <c r="N37" s="25">
        <f t="shared" si="4"/>
        <v>6400</v>
      </c>
    </row>
    <row r="38" spans="1:65" s="12" customFormat="1" ht="17.25" customHeight="1" x14ac:dyDescent="0.2">
      <c r="A38" s="1"/>
      <c r="B38" s="2" t="s">
        <v>27</v>
      </c>
      <c r="C38" s="1"/>
      <c r="D38" s="3">
        <v>3190</v>
      </c>
      <c r="E38" s="3">
        <v>399</v>
      </c>
      <c r="F38" s="3">
        <f t="shared" si="9"/>
        <v>399</v>
      </c>
      <c r="G38" s="3">
        <f t="shared" si="9"/>
        <v>399</v>
      </c>
      <c r="H38" s="3">
        <f t="shared" si="9"/>
        <v>399</v>
      </c>
      <c r="I38" s="3">
        <f t="shared" si="9"/>
        <v>399</v>
      </c>
      <c r="J38" s="3">
        <f t="shared" si="9"/>
        <v>399</v>
      </c>
      <c r="K38" s="3">
        <f t="shared" si="7"/>
        <v>399</v>
      </c>
      <c r="L38" s="3">
        <f t="shared" si="2"/>
        <v>397</v>
      </c>
      <c r="M38" s="24">
        <f t="shared" si="3"/>
        <v>2793</v>
      </c>
      <c r="N38" s="25">
        <f t="shared" si="4"/>
        <v>3190</v>
      </c>
    </row>
    <row r="39" spans="1:65" s="16" customFormat="1" ht="17.25" customHeight="1" x14ac:dyDescent="0.2">
      <c r="A39" s="26" t="s">
        <v>1</v>
      </c>
      <c r="B39" s="27"/>
      <c r="C39" s="14"/>
      <c r="D39" s="23">
        <v>290730</v>
      </c>
      <c r="E39" s="3">
        <v>36342</v>
      </c>
      <c r="F39" s="3">
        <f t="shared" ref="F39:K39" si="10">E39</f>
        <v>36342</v>
      </c>
      <c r="G39" s="3">
        <f t="shared" si="10"/>
        <v>36342</v>
      </c>
      <c r="H39" s="3">
        <f t="shared" si="10"/>
        <v>36342</v>
      </c>
      <c r="I39" s="3">
        <f t="shared" si="10"/>
        <v>36342</v>
      </c>
      <c r="J39" s="3">
        <f t="shared" si="10"/>
        <v>36342</v>
      </c>
      <c r="K39" s="3">
        <f t="shared" si="10"/>
        <v>36342</v>
      </c>
      <c r="L39" s="3">
        <f t="shared" si="2"/>
        <v>36336</v>
      </c>
      <c r="M39" s="24">
        <f t="shared" si="3"/>
        <v>254394</v>
      </c>
      <c r="N39" s="25">
        <f t="shared" si="4"/>
        <v>290730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</row>
    <row r="40" spans="1:65" ht="14.25" customHeight="1" x14ac:dyDescent="0.2"/>
  </sheetData>
  <mergeCells count="9">
    <mergeCell ref="A39:B39"/>
    <mergeCell ref="A1:L1"/>
    <mergeCell ref="A2:L2"/>
    <mergeCell ref="A3:L3"/>
    <mergeCell ref="A5:L5"/>
    <mergeCell ref="A7:A8"/>
    <mergeCell ref="B7:B8"/>
    <mergeCell ref="C7:L7"/>
    <mergeCell ref="A6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9"/>
  <sheetViews>
    <sheetView view="pageBreakPreview" zoomScale="130" zoomScaleNormal="100" zoomScaleSheetLayoutView="130" workbookViewId="0">
      <selection activeCell="B18" sqref="B18"/>
    </sheetView>
  </sheetViews>
  <sheetFormatPr defaultRowHeight="12.75" x14ac:dyDescent="0.2"/>
  <cols>
    <col min="1" max="1" width="3.7109375" style="17" customWidth="1"/>
    <col min="2" max="2" width="67.85546875" style="18" customWidth="1"/>
    <col min="3" max="3" width="8.42578125" style="18" bestFit="1" customWidth="1"/>
    <col min="4" max="16384" width="9.140625" style="18"/>
  </cols>
  <sheetData>
    <row r="1" spans="1:13" s="4" customFormat="1" ht="11.25" x14ac:dyDescent="0.2">
      <c r="A1" s="5"/>
      <c r="B1" s="5"/>
      <c r="C1" s="5"/>
    </row>
    <row r="2" spans="1:13" s="4" customFormat="1" ht="14.25" x14ac:dyDescent="0.3">
      <c r="A2" s="29" t="s">
        <v>49</v>
      </c>
      <c r="B2" s="30"/>
      <c r="C2" s="30"/>
      <c r="D2" s="34"/>
      <c r="E2" s="34"/>
      <c r="F2" s="34"/>
      <c r="G2" s="34"/>
      <c r="H2" s="34"/>
      <c r="I2" s="34"/>
      <c r="J2" s="34"/>
      <c r="K2" s="34"/>
      <c r="L2" s="7"/>
      <c r="M2" s="7"/>
    </row>
    <row r="3" spans="1:13" s="4" customFormat="1" ht="18.7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3" s="4" customFormat="1" x14ac:dyDescent="0.2">
      <c r="A4" s="31" t="s">
        <v>0</v>
      </c>
      <c r="B4" s="31" t="s">
        <v>33</v>
      </c>
      <c r="C4" s="31"/>
      <c r="D4" s="36"/>
      <c r="E4" s="36"/>
      <c r="F4" s="36"/>
      <c r="G4" s="36"/>
      <c r="H4" s="36"/>
      <c r="I4" s="36"/>
      <c r="J4" s="36"/>
      <c r="K4" s="36"/>
      <c r="L4" s="20"/>
      <c r="M4" s="20"/>
    </row>
    <row r="5" spans="1:13" s="4" customFormat="1" ht="81" customHeight="1" x14ac:dyDescent="0.2">
      <c r="A5" s="31"/>
      <c r="B5" s="31"/>
      <c r="C5" s="11" t="s">
        <v>34</v>
      </c>
      <c r="D5" s="10" t="s">
        <v>38</v>
      </c>
      <c r="E5" s="10" t="s">
        <v>39</v>
      </c>
      <c r="F5" s="10" t="s">
        <v>40</v>
      </c>
      <c r="G5" s="10" t="s">
        <v>41</v>
      </c>
      <c r="H5" s="10" t="s">
        <v>42</v>
      </c>
      <c r="I5" s="10" t="s">
        <v>46</v>
      </c>
      <c r="J5" s="10" t="s">
        <v>47</v>
      </c>
      <c r="K5" s="10" t="s">
        <v>48</v>
      </c>
      <c r="L5" s="21"/>
      <c r="M5" s="21"/>
    </row>
    <row r="6" spans="1:13" s="4" customFormat="1" ht="17.25" customHeight="1" x14ac:dyDescent="0.2">
      <c r="A6" s="1">
        <v>1</v>
      </c>
      <c r="B6" s="2" t="s">
        <v>57</v>
      </c>
      <c r="C6" s="3">
        <v>2950</v>
      </c>
      <c r="D6" s="19">
        <v>370</v>
      </c>
      <c r="E6" s="19">
        <f t="shared" ref="E6:J27" si="0">D6</f>
        <v>370</v>
      </c>
      <c r="F6" s="19">
        <f t="shared" si="0"/>
        <v>370</v>
      </c>
      <c r="G6" s="19">
        <f t="shared" si="0"/>
        <v>370</v>
      </c>
      <c r="H6" s="19">
        <f t="shared" si="0"/>
        <v>370</v>
      </c>
      <c r="I6" s="19">
        <f t="shared" si="0"/>
        <v>370</v>
      </c>
      <c r="J6" s="19">
        <f t="shared" si="0"/>
        <v>370</v>
      </c>
      <c r="K6" s="3">
        <f>C6-(D6+E6+F6+G6+H6+I6+J6)</f>
        <v>360</v>
      </c>
      <c r="L6" s="24">
        <f>D6+E6+F6+G6+H6+I6+J6+K6</f>
        <v>2950</v>
      </c>
      <c r="M6" s="22"/>
    </row>
    <row r="7" spans="1:13" s="4" customFormat="1" ht="17.25" customHeight="1" x14ac:dyDescent="0.2">
      <c r="A7" s="1">
        <v>2</v>
      </c>
      <c r="B7" s="2" t="s">
        <v>58</v>
      </c>
      <c r="C7" s="3">
        <v>4055</v>
      </c>
      <c r="D7" s="19">
        <v>510</v>
      </c>
      <c r="E7" s="19">
        <f t="shared" si="0"/>
        <v>510</v>
      </c>
      <c r="F7" s="19">
        <f t="shared" si="0"/>
        <v>510</v>
      </c>
      <c r="G7" s="19">
        <f t="shared" si="0"/>
        <v>510</v>
      </c>
      <c r="H7" s="19">
        <f t="shared" si="0"/>
        <v>510</v>
      </c>
      <c r="I7" s="19">
        <f t="shared" si="0"/>
        <v>510</v>
      </c>
      <c r="J7" s="19">
        <f t="shared" si="0"/>
        <v>510</v>
      </c>
      <c r="K7" s="3">
        <f t="shared" ref="K7:K28" si="1">C7-(D7+E7+F7+G7+H7+I7+J7)</f>
        <v>485</v>
      </c>
      <c r="L7" s="24">
        <f t="shared" ref="L7:L28" si="2">D7+E7+F7+G7+H7+I7+J7+K7</f>
        <v>4055</v>
      </c>
      <c r="M7" s="22"/>
    </row>
    <row r="8" spans="1:13" s="4" customFormat="1" ht="17.25" customHeight="1" x14ac:dyDescent="0.2">
      <c r="A8" s="1">
        <v>3</v>
      </c>
      <c r="B8" s="2" t="s">
        <v>59</v>
      </c>
      <c r="C8" s="3">
        <v>3385</v>
      </c>
      <c r="D8" s="19">
        <v>425</v>
      </c>
      <c r="E8" s="19">
        <f t="shared" si="0"/>
        <v>425</v>
      </c>
      <c r="F8" s="19">
        <f t="shared" si="0"/>
        <v>425</v>
      </c>
      <c r="G8" s="19">
        <f t="shared" si="0"/>
        <v>425</v>
      </c>
      <c r="H8" s="19">
        <f t="shared" si="0"/>
        <v>425</v>
      </c>
      <c r="I8" s="19">
        <f t="shared" si="0"/>
        <v>425</v>
      </c>
      <c r="J8" s="19">
        <f t="shared" si="0"/>
        <v>425</v>
      </c>
      <c r="K8" s="3">
        <f t="shared" si="1"/>
        <v>410</v>
      </c>
      <c r="L8" s="24">
        <f t="shared" si="2"/>
        <v>3385</v>
      </c>
      <c r="M8" s="22"/>
    </row>
    <row r="9" spans="1:13" s="4" customFormat="1" ht="17.25" customHeight="1" x14ac:dyDescent="0.2">
      <c r="A9" s="1">
        <v>4</v>
      </c>
      <c r="B9" s="2" t="s">
        <v>62</v>
      </c>
      <c r="C9" s="3">
        <v>1585</v>
      </c>
      <c r="D9" s="19">
        <v>200</v>
      </c>
      <c r="E9" s="19">
        <f t="shared" ref="E9:J9" si="3">D9</f>
        <v>200</v>
      </c>
      <c r="F9" s="19">
        <f t="shared" si="3"/>
        <v>200</v>
      </c>
      <c r="G9" s="19">
        <f t="shared" si="3"/>
        <v>200</v>
      </c>
      <c r="H9" s="19">
        <f t="shared" si="3"/>
        <v>200</v>
      </c>
      <c r="I9" s="19">
        <f t="shared" si="3"/>
        <v>200</v>
      </c>
      <c r="J9" s="19">
        <f t="shared" si="3"/>
        <v>200</v>
      </c>
      <c r="K9" s="3">
        <f>C9-(D9+E9+F9+G9+H9+I9+J9)</f>
        <v>185</v>
      </c>
      <c r="L9" s="24">
        <f>D9+E9+F9+G9+H9+I9+J9+K9</f>
        <v>1585</v>
      </c>
      <c r="M9" s="22"/>
    </row>
    <row r="10" spans="1:13" s="4" customFormat="1" ht="17.25" customHeight="1" x14ac:dyDescent="0.2">
      <c r="A10" s="1">
        <v>5</v>
      </c>
      <c r="B10" s="2" t="s">
        <v>65</v>
      </c>
      <c r="C10" s="3">
        <v>13215</v>
      </c>
      <c r="D10" s="19">
        <v>1660</v>
      </c>
      <c r="E10" s="19">
        <f t="shared" ref="E10:J10" si="4">D10</f>
        <v>1660</v>
      </c>
      <c r="F10" s="19">
        <f t="shared" si="4"/>
        <v>1660</v>
      </c>
      <c r="G10" s="19">
        <f t="shared" si="4"/>
        <v>1660</v>
      </c>
      <c r="H10" s="19">
        <f t="shared" si="4"/>
        <v>1660</v>
      </c>
      <c r="I10" s="19">
        <f t="shared" si="4"/>
        <v>1660</v>
      </c>
      <c r="J10" s="19">
        <f t="shared" si="4"/>
        <v>1660</v>
      </c>
      <c r="K10" s="3">
        <f t="shared" ref="K10:K15" si="5">C10-(D10+E10+F10+G10+H10+I10+J10)</f>
        <v>1595</v>
      </c>
      <c r="L10" s="24">
        <f t="shared" ref="L10:L15" si="6">D10+E10+F10+G10+H10+I10+J10+K10</f>
        <v>13215</v>
      </c>
      <c r="M10" s="22"/>
    </row>
    <row r="11" spans="1:13" s="4" customFormat="1" ht="17.25" customHeight="1" x14ac:dyDescent="0.2">
      <c r="A11" s="1">
        <v>6</v>
      </c>
      <c r="B11" s="2" t="s">
        <v>60</v>
      </c>
      <c r="C11" s="3">
        <v>3435</v>
      </c>
      <c r="D11" s="19">
        <v>430</v>
      </c>
      <c r="E11" s="19">
        <f t="shared" ref="E11:J11" si="7">D11</f>
        <v>430</v>
      </c>
      <c r="F11" s="19">
        <f t="shared" si="7"/>
        <v>430</v>
      </c>
      <c r="G11" s="19">
        <f t="shared" si="7"/>
        <v>430</v>
      </c>
      <c r="H11" s="19">
        <f t="shared" si="7"/>
        <v>430</v>
      </c>
      <c r="I11" s="19">
        <f t="shared" si="7"/>
        <v>430</v>
      </c>
      <c r="J11" s="19">
        <f t="shared" si="7"/>
        <v>430</v>
      </c>
      <c r="K11" s="3">
        <f t="shared" si="5"/>
        <v>425</v>
      </c>
      <c r="L11" s="24">
        <f t="shared" si="6"/>
        <v>3435</v>
      </c>
      <c r="M11" s="22"/>
    </row>
    <row r="12" spans="1:13" s="12" customFormat="1" ht="17.25" customHeight="1" x14ac:dyDescent="0.2">
      <c r="A12" s="1">
        <v>7</v>
      </c>
      <c r="B12" s="2" t="s">
        <v>61</v>
      </c>
      <c r="C12" s="3">
        <v>3350</v>
      </c>
      <c r="D12" s="19">
        <v>420</v>
      </c>
      <c r="E12" s="19">
        <f t="shared" ref="E12:J12" si="8">D12</f>
        <v>420</v>
      </c>
      <c r="F12" s="19">
        <f t="shared" si="8"/>
        <v>420</v>
      </c>
      <c r="G12" s="19">
        <f t="shared" si="8"/>
        <v>420</v>
      </c>
      <c r="H12" s="19">
        <f t="shared" si="8"/>
        <v>420</v>
      </c>
      <c r="I12" s="19">
        <f t="shared" si="8"/>
        <v>420</v>
      </c>
      <c r="J12" s="19">
        <f t="shared" si="8"/>
        <v>420</v>
      </c>
      <c r="K12" s="3">
        <f t="shared" si="5"/>
        <v>410</v>
      </c>
      <c r="L12" s="24">
        <f t="shared" si="6"/>
        <v>3350</v>
      </c>
      <c r="M12" s="22"/>
    </row>
    <row r="13" spans="1:13" s="4" customFormat="1" ht="17.25" customHeight="1" x14ac:dyDescent="0.2">
      <c r="A13" s="1">
        <v>8</v>
      </c>
      <c r="B13" s="2" t="s">
        <v>64</v>
      </c>
      <c r="C13" s="3">
        <v>9580</v>
      </c>
      <c r="D13" s="19">
        <v>1200</v>
      </c>
      <c r="E13" s="19">
        <f t="shared" ref="E13:J13" si="9">D13</f>
        <v>1200</v>
      </c>
      <c r="F13" s="19">
        <f t="shared" si="9"/>
        <v>1200</v>
      </c>
      <c r="G13" s="19">
        <f t="shared" si="9"/>
        <v>1200</v>
      </c>
      <c r="H13" s="19">
        <f t="shared" si="9"/>
        <v>1200</v>
      </c>
      <c r="I13" s="19">
        <f t="shared" si="9"/>
        <v>1200</v>
      </c>
      <c r="J13" s="19">
        <f t="shared" si="9"/>
        <v>1200</v>
      </c>
      <c r="K13" s="3">
        <f t="shared" si="5"/>
        <v>1180</v>
      </c>
      <c r="L13" s="24">
        <f t="shared" si="6"/>
        <v>9580</v>
      </c>
      <c r="M13" s="22"/>
    </row>
    <row r="14" spans="1:13" s="4" customFormat="1" ht="17.25" customHeight="1" x14ac:dyDescent="0.2">
      <c r="A14" s="1">
        <v>9</v>
      </c>
      <c r="B14" s="2" t="s">
        <v>66</v>
      </c>
      <c r="C14" s="3">
        <v>4165</v>
      </c>
      <c r="D14" s="19">
        <v>525</v>
      </c>
      <c r="E14" s="19">
        <f t="shared" ref="E14:J14" si="10">D14</f>
        <v>525</v>
      </c>
      <c r="F14" s="19">
        <f t="shared" si="10"/>
        <v>525</v>
      </c>
      <c r="G14" s="19">
        <f t="shared" si="10"/>
        <v>525</v>
      </c>
      <c r="H14" s="19">
        <f t="shared" si="10"/>
        <v>525</v>
      </c>
      <c r="I14" s="19">
        <f t="shared" si="10"/>
        <v>525</v>
      </c>
      <c r="J14" s="19">
        <f t="shared" si="10"/>
        <v>525</v>
      </c>
      <c r="K14" s="3">
        <f t="shared" si="5"/>
        <v>490</v>
      </c>
      <c r="L14" s="24">
        <f t="shared" si="6"/>
        <v>4165</v>
      </c>
      <c r="M14" s="22"/>
    </row>
    <row r="15" spans="1:13" s="4" customFormat="1" ht="17.25" customHeight="1" x14ac:dyDescent="0.2">
      <c r="A15" s="1">
        <v>10</v>
      </c>
      <c r="B15" s="2" t="s">
        <v>67</v>
      </c>
      <c r="C15" s="3">
        <v>34470</v>
      </c>
      <c r="D15" s="19">
        <v>4310</v>
      </c>
      <c r="E15" s="19">
        <f t="shared" ref="E15:J15" si="11">D15</f>
        <v>4310</v>
      </c>
      <c r="F15" s="19">
        <f t="shared" si="11"/>
        <v>4310</v>
      </c>
      <c r="G15" s="19">
        <f t="shared" si="11"/>
        <v>4310</v>
      </c>
      <c r="H15" s="19">
        <f t="shared" si="11"/>
        <v>4310</v>
      </c>
      <c r="I15" s="19">
        <f t="shared" si="11"/>
        <v>4310</v>
      </c>
      <c r="J15" s="19">
        <f t="shared" si="11"/>
        <v>4310</v>
      </c>
      <c r="K15" s="3">
        <f t="shared" si="5"/>
        <v>4300</v>
      </c>
      <c r="L15" s="24">
        <f t="shared" si="6"/>
        <v>34470</v>
      </c>
      <c r="M15" s="22"/>
    </row>
    <row r="16" spans="1:13" s="4" customFormat="1" x14ac:dyDescent="0.2">
      <c r="A16" s="1">
        <v>11</v>
      </c>
      <c r="B16" s="2" t="s">
        <v>68</v>
      </c>
      <c r="C16" s="3">
        <v>10780</v>
      </c>
      <c r="D16" s="19">
        <v>1350</v>
      </c>
      <c r="E16" s="19">
        <f t="shared" si="0"/>
        <v>1350</v>
      </c>
      <c r="F16" s="19">
        <f t="shared" si="0"/>
        <v>1350</v>
      </c>
      <c r="G16" s="19">
        <f t="shared" si="0"/>
        <v>1350</v>
      </c>
      <c r="H16" s="19">
        <f t="shared" si="0"/>
        <v>1350</v>
      </c>
      <c r="I16" s="19">
        <f t="shared" si="0"/>
        <v>1350</v>
      </c>
      <c r="J16" s="19">
        <f t="shared" si="0"/>
        <v>1350</v>
      </c>
      <c r="K16" s="3">
        <f t="shared" si="1"/>
        <v>1330</v>
      </c>
      <c r="L16" s="24">
        <f t="shared" si="2"/>
        <v>10780</v>
      </c>
      <c r="M16" s="22"/>
    </row>
    <row r="17" spans="1:64" s="4" customFormat="1" ht="17.25" customHeight="1" x14ac:dyDescent="0.2">
      <c r="A17" s="1">
        <v>12</v>
      </c>
      <c r="B17" s="2" t="s">
        <v>69</v>
      </c>
      <c r="C17" s="3">
        <v>25120</v>
      </c>
      <c r="D17" s="19">
        <v>3150</v>
      </c>
      <c r="E17" s="19">
        <f t="shared" ref="E17:J18" si="12">D17</f>
        <v>3150</v>
      </c>
      <c r="F17" s="19">
        <f t="shared" si="12"/>
        <v>3150</v>
      </c>
      <c r="G17" s="19">
        <f t="shared" si="12"/>
        <v>3150</v>
      </c>
      <c r="H17" s="19">
        <f t="shared" si="12"/>
        <v>3150</v>
      </c>
      <c r="I17" s="19">
        <f t="shared" si="12"/>
        <v>3150</v>
      </c>
      <c r="J17" s="19">
        <f t="shared" si="12"/>
        <v>3150</v>
      </c>
      <c r="K17" s="3">
        <f>C17-(D17+E17+F17+G17+H17+I17+J17)</f>
        <v>3070</v>
      </c>
      <c r="L17" s="24">
        <f>D17+E17+F17+G17+H17+I17+J17+K17</f>
        <v>25120</v>
      </c>
      <c r="M17" s="22"/>
    </row>
    <row r="18" spans="1:64" s="4" customFormat="1" ht="17.25" customHeight="1" x14ac:dyDescent="0.2">
      <c r="A18" s="1">
        <v>13</v>
      </c>
      <c r="B18" s="2" t="s">
        <v>70</v>
      </c>
      <c r="C18" s="3">
        <v>5890</v>
      </c>
      <c r="D18" s="19">
        <v>740</v>
      </c>
      <c r="E18" s="19">
        <f t="shared" si="12"/>
        <v>740</v>
      </c>
      <c r="F18" s="19">
        <f t="shared" si="12"/>
        <v>740</v>
      </c>
      <c r="G18" s="19">
        <f t="shared" si="12"/>
        <v>740</v>
      </c>
      <c r="H18" s="19">
        <f t="shared" si="12"/>
        <v>740</v>
      </c>
      <c r="I18" s="19">
        <f t="shared" si="12"/>
        <v>740</v>
      </c>
      <c r="J18" s="19">
        <f t="shared" si="12"/>
        <v>740</v>
      </c>
      <c r="K18" s="3">
        <f>C18-(D18+E18+F18+G18+H18+I18+J18)</f>
        <v>710</v>
      </c>
      <c r="L18" s="24">
        <f>D18+E18+F18+G18+H18+I18+J18+K18</f>
        <v>5890</v>
      </c>
      <c r="M18" s="22"/>
    </row>
    <row r="19" spans="1:64" s="4" customFormat="1" ht="17.25" customHeight="1" x14ac:dyDescent="0.2">
      <c r="A19" s="1">
        <v>14</v>
      </c>
      <c r="B19" s="2" t="s">
        <v>63</v>
      </c>
      <c r="C19" s="3">
        <v>4965</v>
      </c>
      <c r="D19" s="19">
        <v>625</v>
      </c>
      <c r="E19" s="19">
        <f t="shared" si="0"/>
        <v>625</v>
      </c>
      <c r="F19" s="19">
        <f t="shared" si="0"/>
        <v>625</v>
      </c>
      <c r="G19" s="19">
        <f t="shared" si="0"/>
        <v>625</v>
      </c>
      <c r="H19" s="19">
        <f t="shared" si="0"/>
        <v>625</v>
      </c>
      <c r="I19" s="19">
        <f t="shared" si="0"/>
        <v>625</v>
      </c>
      <c r="J19" s="19">
        <f t="shared" si="0"/>
        <v>625</v>
      </c>
      <c r="K19" s="3">
        <f t="shared" si="1"/>
        <v>590</v>
      </c>
      <c r="L19" s="24">
        <f t="shared" si="2"/>
        <v>4965</v>
      </c>
      <c r="M19" s="22"/>
    </row>
    <row r="20" spans="1:64" s="4" customFormat="1" ht="17.25" customHeight="1" x14ac:dyDescent="0.2">
      <c r="A20" s="1">
        <v>15</v>
      </c>
      <c r="B20" s="2" t="s">
        <v>71</v>
      </c>
      <c r="C20" s="3">
        <v>6030</v>
      </c>
      <c r="D20" s="19">
        <v>760</v>
      </c>
      <c r="E20" s="19">
        <f t="shared" ref="E20:J20" si="13">D20</f>
        <v>760</v>
      </c>
      <c r="F20" s="19">
        <f t="shared" si="13"/>
        <v>760</v>
      </c>
      <c r="G20" s="19">
        <f t="shared" si="13"/>
        <v>760</v>
      </c>
      <c r="H20" s="19">
        <f t="shared" si="13"/>
        <v>760</v>
      </c>
      <c r="I20" s="19">
        <f t="shared" si="13"/>
        <v>760</v>
      </c>
      <c r="J20" s="19">
        <f t="shared" si="13"/>
        <v>760</v>
      </c>
      <c r="K20" s="3">
        <f>C20-(D20+E20+F20+G20+H20+I20+J20)</f>
        <v>710</v>
      </c>
      <c r="L20" s="24">
        <f>D20+E20+F20+G20+H20+I20+J20+K20</f>
        <v>6030</v>
      </c>
      <c r="M20" s="22"/>
    </row>
    <row r="21" spans="1:64" s="4" customFormat="1" ht="17.25" customHeight="1" x14ac:dyDescent="0.2">
      <c r="A21" s="1">
        <v>16</v>
      </c>
      <c r="B21" s="2" t="s">
        <v>77</v>
      </c>
      <c r="C21" s="3">
        <v>5875</v>
      </c>
      <c r="D21" s="19">
        <v>735</v>
      </c>
      <c r="E21" s="19">
        <f t="shared" si="0"/>
        <v>735</v>
      </c>
      <c r="F21" s="19">
        <f t="shared" si="0"/>
        <v>735</v>
      </c>
      <c r="G21" s="19">
        <f t="shared" si="0"/>
        <v>735</v>
      </c>
      <c r="H21" s="19">
        <f t="shared" si="0"/>
        <v>735</v>
      </c>
      <c r="I21" s="19">
        <f t="shared" si="0"/>
        <v>735</v>
      </c>
      <c r="J21" s="19">
        <f t="shared" si="0"/>
        <v>735</v>
      </c>
      <c r="K21" s="3">
        <f t="shared" si="1"/>
        <v>730</v>
      </c>
      <c r="L21" s="24">
        <f t="shared" si="2"/>
        <v>5875</v>
      </c>
      <c r="M21" s="22"/>
      <c r="N21" s="13"/>
    </row>
    <row r="22" spans="1:64" s="4" customFormat="1" ht="17.25" customHeight="1" x14ac:dyDescent="0.2">
      <c r="A22" s="1">
        <v>17</v>
      </c>
      <c r="B22" s="2" t="s">
        <v>76</v>
      </c>
      <c r="C22" s="3">
        <v>4540</v>
      </c>
      <c r="D22" s="19">
        <v>570</v>
      </c>
      <c r="E22" s="19">
        <f t="shared" si="0"/>
        <v>570</v>
      </c>
      <c r="F22" s="19">
        <f t="shared" si="0"/>
        <v>570</v>
      </c>
      <c r="G22" s="19">
        <f t="shared" si="0"/>
        <v>570</v>
      </c>
      <c r="H22" s="19">
        <f t="shared" si="0"/>
        <v>570</v>
      </c>
      <c r="I22" s="19">
        <f t="shared" si="0"/>
        <v>570</v>
      </c>
      <c r="J22" s="19">
        <f t="shared" si="0"/>
        <v>570</v>
      </c>
      <c r="K22" s="3">
        <f t="shared" si="1"/>
        <v>550</v>
      </c>
      <c r="L22" s="24">
        <f t="shared" si="2"/>
        <v>4540</v>
      </c>
      <c r="M22" s="22"/>
    </row>
    <row r="23" spans="1:64" s="4" customFormat="1" ht="17.25" customHeight="1" x14ac:dyDescent="0.2">
      <c r="A23" s="1">
        <v>18</v>
      </c>
      <c r="B23" s="2" t="s">
        <v>75</v>
      </c>
      <c r="C23" s="3">
        <v>3890</v>
      </c>
      <c r="D23" s="19">
        <v>490</v>
      </c>
      <c r="E23" s="19">
        <f t="shared" si="0"/>
        <v>490</v>
      </c>
      <c r="F23" s="19">
        <f t="shared" si="0"/>
        <v>490</v>
      </c>
      <c r="G23" s="19">
        <f t="shared" si="0"/>
        <v>490</v>
      </c>
      <c r="H23" s="19">
        <f t="shared" si="0"/>
        <v>490</v>
      </c>
      <c r="I23" s="19">
        <f t="shared" si="0"/>
        <v>490</v>
      </c>
      <c r="J23" s="19">
        <f t="shared" si="0"/>
        <v>490</v>
      </c>
      <c r="K23" s="3">
        <f t="shared" si="1"/>
        <v>460</v>
      </c>
      <c r="L23" s="24">
        <f t="shared" si="2"/>
        <v>3890</v>
      </c>
      <c r="M23" s="22"/>
    </row>
    <row r="24" spans="1:64" s="4" customFormat="1" ht="17.25" customHeight="1" x14ac:dyDescent="0.2">
      <c r="A24" s="1">
        <v>19</v>
      </c>
      <c r="B24" s="2" t="s">
        <v>78</v>
      </c>
      <c r="C24" s="3">
        <v>2980</v>
      </c>
      <c r="D24" s="19">
        <v>375</v>
      </c>
      <c r="E24" s="19">
        <f t="shared" si="0"/>
        <v>375</v>
      </c>
      <c r="F24" s="19">
        <f t="shared" si="0"/>
        <v>375</v>
      </c>
      <c r="G24" s="19">
        <f t="shared" si="0"/>
        <v>375</v>
      </c>
      <c r="H24" s="19">
        <f t="shared" si="0"/>
        <v>375</v>
      </c>
      <c r="I24" s="19">
        <f t="shared" si="0"/>
        <v>375</v>
      </c>
      <c r="J24" s="19">
        <f t="shared" si="0"/>
        <v>375</v>
      </c>
      <c r="K24" s="3">
        <f t="shared" si="1"/>
        <v>355</v>
      </c>
      <c r="L24" s="24">
        <f t="shared" si="2"/>
        <v>2980</v>
      </c>
      <c r="M24" s="22"/>
    </row>
    <row r="25" spans="1:64" s="4" customFormat="1" ht="17.25" customHeight="1" x14ac:dyDescent="0.2">
      <c r="A25" s="1">
        <v>20</v>
      </c>
      <c r="B25" s="2" t="s">
        <v>74</v>
      </c>
      <c r="C25" s="3">
        <v>4240</v>
      </c>
      <c r="D25" s="19">
        <f>C25/8</f>
        <v>530</v>
      </c>
      <c r="E25" s="19">
        <f t="shared" si="0"/>
        <v>530</v>
      </c>
      <c r="F25" s="19">
        <f t="shared" si="0"/>
        <v>530</v>
      </c>
      <c r="G25" s="19">
        <f t="shared" si="0"/>
        <v>530</v>
      </c>
      <c r="H25" s="19">
        <f t="shared" si="0"/>
        <v>530</v>
      </c>
      <c r="I25" s="19">
        <f t="shared" si="0"/>
        <v>530</v>
      </c>
      <c r="J25" s="19">
        <f t="shared" si="0"/>
        <v>530</v>
      </c>
      <c r="K25" s="3">
        <f t="shared" si="1"/>
        <v>530</v>
      </c>
      <c r="L25" s="24">
        <f t="shared" si="2"/>
        <v>4240</v>
      </c>
      <c r="M25" s="22"/>
    </row>
    <row r="26" spans="1:64" s="4" customFormat="1" ht="17.25" customHeight="1" x14ac:dyDescent="0.2">
      <c r="A26" s="1">
        <v>21</v>
      </c>
      <c r="B26" s="2" t="s">
        <v>73</v>
      </c>
      <c r="C26" s="3">
        <v>3945</v>
      </c>
      <c r="D26" s="19">
        <v>500</v>
      </c>
      <c r="E26" s="19">
        <f t="shared" si="0"/>
        <v>500</v>
      </c>
      <c r="F26" s="19">
        <f t="shared" si="0"/>
        <v>500</v>
      </c>
      <c r="G26" s="19">
        <f t="shared" si="0"/>
        <v>500</v>
      </c>
      <c r="H26" s="19">
        <f t="shared" si="0"/>
        <v>500</v>
      </c>
      <c r="I26" s="19">
        <f t="shared" si="0"/>
        <v>500</v>
      </c>
      <c r="J26" s="19">
        <f t="shared" si="0"/>
        <v>500</v>
      </c>
      <c r="K26" s="3">
        <f t="shared" si="1"/>
        <v>445</v>
      </c>
      <c r="L26" s="24">
        <f t="shared" si="2"/>
        <v>3945</v>
      </c>
      <c r="M26" s="22"/>
    </row>
    <row r="27" spans="1:64" s="12" customFormat="1" ht="17.25" customHeight="1" x14ac:dyDescent="0.2">
      <c r="A27" s="1">
        <v>22</v>
      </c>
      <c r="B27" s="2" t="s">
        <v>72</v>
      </c>
      <c r="C27" s="3">
        <v>1755</v>
      </c>
      <c r="D27" s="19">
        <v>220</v>
      </c>
      <c r="E27" s="19">
        <f t="shared" si="0"/>
        <v>220</v>
      </c>
      <c r="F27" s="19">
        <f t="shared" si="0"/>
        <v>220</v>
      </c>
      <c r="G27" s="19">
        <f t="shared" si="0"/>
        <v>220</v>
      </c>
      <c r="H27" s="19">
        <f t="shared" si="0"/>
        <v>220</v>
      </c>
      <c r="I27" s="19">
        <f t="shared" si="0"/>
        <v>220</v>
      </c>
      <c r="J27" s="19">
        <f t="shared" si="0"/>
        <v>220</v>
      </c>
      <c r="K27" s="3">
        <f t="shared" si="1"/>
        <v>215</v>
      </c>
      <c r="L27" s="24">
        <f t="shared" si="2"/>
        <v>1755</v>
      </c>
      <c r="M27" s="22"/>
    </row>
    <row r="28" spans="1:64" s="16" customFormat="1" ht="17.25" customHeight="1" x14ac:dyDescent="0.2">
      <c r="A28" s="26" t="s">
        <v>1</v>
      </c>
      <c r="B28" s="27"/>
      <c r="C28" s="23">
        <f>SUM(C6:C27)</f>
        <v>160200</v>
      </c>
      <c r="D28" s="19">
        <f>C28/8</f>
        <v>20025</v>
      </c>
      <c r="E28" s="19">
        <f t="shared" ref="E28:J28" si="14">D28</f>
        <v>20025</v>
      </c>
      <c r="F28" s="19">
        <f t="shared" si="14"/>
        <v>20025</v>
      </c>
      <c r="G28" s="19">
        <f t="shared" si="14"/>
        <v>20025</v>
      </c>
      <c r="H28" s="19">
        <f t="shared" si="14"/>
        <v>20025</v>
      </c>
      <c r="I28" s="19">
        <f t="shared" si="14"/>
        <v>20025</v>
      </c>
      <c r="J28" s="19">
        <f t="shared" si="14"/>
        <v>20025</v>
      </c>
      <c r="K28" s="3">
        <f t="shared" si="1"/>
        <v>20025</v>
      </c>
      <c r="L28" s="24">
        <f t="shared" si="2"/>
        <v>160200</v>
      </c>
      <c r="M28" s="22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64" ht="14.25" customHeight="1" x14ac:dyDescent="0.2"/>
  </sheetData>
  <mergeCells count="6">
    <mergeCell ref="A28:B28"/>
    <mergeCell ref="A2:K2"/>
    <mergeCell ref="A3:K3"/>
    <mergeCell ref="A4:A5"/>
    <mergeCell ref="B4:B5"/>
    <mergeCell ref="C4:K4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44"/>
  <sheetViews>
    <sheetView tabSelected="1" view="pageBreakPreview" topLeftCell="A6" zoomScaleNormal="85" zoomScaleSheetLayoutView="100" workbookViewId="0">
      <selection activeCell="E24" sqref="E24"/>
    </sheetView>
  </sheetViews>
  <sheetFormatPr defaultRowHeight="12.75" x14ac:dyDescent="0.2"/>
  <cols>
    <col min="1" max="1" width="3.7109375" style="17" customWidth="1"/>
    <col min="2" max="2" width="67.85546875" style="18" customWidth="1"/>
    <col min="3" max="3" width="3.85546875" style="18" customWidth="1"/>
    <col min="4" max="12" width="10.7109375" style="18" customWidth="1"/>
    <col min="13" max="13" width="7.85546875" style="18" customWidth="1"/>
    <col min="14" max="16384" width="9.140625" style="18"/>
  </cols>
  <sheetData>
    <row r="1" spans="1:23" s="4" customFormat="1" ht="18.75" x14ac:dyDescent="0.3">
      <c r="A1" s="28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5"/>
      <c r="W1" s="5"/>
    </row>
    <row r="2" spans="1:23" s="4" customFormat="1" ht="18.75" x14ac:dyDescent="0.3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5"/>
      <c r="W2" s="5"/>
    </row>
    <row r="3" spans="1:23" s="4" customFormat="1" ht="18.75" x14ac:dyDescent="0.3">
      <c r="A3" s="28" t="s">
        <v>55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5"/>
      <c r="W3" s="5"/>
    </row>
    <row r="4" spans="1:23" s="4" customFormat="1" ht="11.2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4" customFormat="1" ht="11.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23" s="4" customFormat="1" ht="14.25" x14ac:dyDescent="0.3">
      <c r="A6" s="29" t="s">
        <v>51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4"/>
      <c r="O6" s="34"/>
      <c r="P6" s="34"/>
      <c r="Q6" s="34"/>
      <c r="R6" s="34"/>
      <c r="S6" s="34"/>
      <c r="T6" s="34"/>
      <c r="U6" s="34"/>
      <c r="V6" s="7"/>
      <c r="W6" s="7"/>
    </row>
    <row r="7" spans="1:23" s="4" customFormat="1" ht="12" customHeight="1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3" s="4" customFormat="1" x14ac:dyDescent="0.2">
      <c r="A8" s="31" t="s">
        <v>0</v>
      </c>
      <c r="B8" s="31" t="s">
        <v>33</v>
      </c>
      <c r="C8" s="31" t="s">
        <v>37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6"/>
      <c r="O8" s="36"/>
      <c r="P8" s="36"/>
      <c r="Q8" s="36"/>
      <c r="R8" s="36"/>
      <c r="S8" s="36"/>
      <c r="T8" s="36"/>
      <c r="U8" s="36"/>
      <c r="V8" s="20"/>
      <c r="W8" s="20"/>
    </row>
    <row r="9" spans="1:23" s="4" customFormat="1" ht="81" customHeight="1" x14ac:dyDescent="0.2">
      <c r="A9" s="31"/>
      <c r="B9" s="31"/>
      <c r="C9" s="10" t="s">
        <v>23</v>
      </c>
      <c r="D9" s="11" t="s">
        <v>35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46</v>
      </c>
      <c r="K9" s="10" t="s">
        <v>47</v>
      </c>
      <c r="L9" s="10" t="s">
        <v>48</v>
      </c>
      <c r="M9" s="11" t="s">
        <v>34</v>
      </c>
      <c r="N9" s="10" t="s">
        <v>38</v>
      </c>
      <c r="O9" s="10" t="s">
        <v>39</v>
      </c>
      <c r="P9" s="10" t="s">
        <v>40</v>
      </c>
      <c r="Q9" s="10" t="s">
        <v>41</v>
      </c>
      <c r="R9" s="10" t="s">
        <v>42</v>
      </c>
      <c r="S9" s="10" t="s">
        <v>46</v>
      </c>
      <c r="T9" s="10" t="s">
        <v>47</v>
      </c>
      <c r="U9" s="10" t="s">
        <v>48</v>
      </c>
      <c r="V9" s="21"/>
      <c r="W9" s="21"/>
    </row>
    <row r="10" spans="1:23" s="4" customFormat="1" ht="17.25" customHeight="1" x14ac:dyDescent="0.2">
      <c r="A10" s="1"/>
      <c r="B10" s="2" t="s">
        <v>24</v>
      </c>
      <c r="C10" s="1"/>
      <c r="D10" s="1">
        <v>4150</v>
      </c>
      <c r="E10" s="3"/>
      <c r="F10" s="3"/>
      <c r="G10" s="3"/>
      <c r="H10" s="3"/>
      <c r="I10" s="3"/>
      <c r="J10" s="3"/>
      <c r="K10" s="3"/>
      <c r="L10" s="3"/>
      <c r="M10" s="1">
        <v>3080</v>
      </c>
      <c r="N10" s="19"/>
      <c r="O10" s="19"/>
      <c r="P10" s="19"/>
      <c r="Q10" s="19"/>
      <c r="R10" s="19"/>
      <c r="S10" s="19"/>
      <c r="T10" s="19"/>
      <c r="U10" s="19"/>
      <c r="V10" s="22"/>
      <c r="W10" s="22"/>
    </row>
    <row r="11" spans="1:23" s="4" customFormat="1" ht="17.25" customHeight="1" x14ac:dyDescent="0.2">
      <c r="A11" s="1"/>
      <c r="B11" s="2" t="s">
        <v>22</v>
      </c>
      <c r="C11" s="1"/>
      <c r="D11" s="1">
        <v>8350</v>
      </c>
      <c r="E11" s="3"/>
      <c r="F11" s="3"/>
      <c r="G11" s="3"/>
      <c r="H11" s="3"/>
      <c r="I11" s="3"/>
      <c r="J11" s="3"/>
      <c r="K11" s="3"/>
      <c r="L11" s="3"/>
      <c r="M11" s="1">
        <v>1299</v>
      </c>
      <c r="N11" s="19"/>
      <c r="O11" s="19"/>
      <c r="P11" s="19"/>
      <c r="Q11" s="19"/>
      <c r="R11" s="19"/>
      <c r="S11" s="19"/>
      <c r="T11" s="19"/>
      <c r="U11" s="19"/>
      <c r="V11" s="22"/>
      <c r="W11" s="22"/>
    </row>
    <row r="12" spans="1:23" s="4" customFormat="1" ht="17.25" customHeight="1" x14ac:dyDescent="0.2">
      <c r="A12" s="1"/>
      <c r="B12" s="2" t="s">
        <v>16</v>
      </c>
      <c r="C12" s="1"/>
      <c r="D12" s="1">
        <v>6100</v>
      </c>
      <c r="E12" s="3"/>
      <c r="F12" s="3"/>
      <c r="G12" s="3"/>
      <c r="H12" s="3"/>
      <c r="I12" s="3"/>
      <c r="J12" s="3"/>
      <c r="K12" s="3"/>
      <c r="L12" s="3"/>
      <c r="M12" s="1">
        <v>3552</v>
      </c>
      <c r="N12" s="19"/>
      <c r="O12" s="19"/>
      <c r="P12" s="19"/>
      <c r="Q12" s="19"/>
      <c r="R12" s="19"/>
      <c r="S12" s="19"/>
      <c r="T12" s="19"/>
      <c r="U12" s="19"/>
      <c r="V12" s="22"/>
      <c r="W12" s="22"/>
    </row>
    <row r="13" spans="1:23" s="4" customFormat="1" ht="17.25" customHeight="1" x14ac:dyDescent="0.2">
      <c r="A13" s="1"/>
      <c r="B13" s="2" t="s">
        <v>32</v>
      </c>
      <c r="C13" s="1"/>
      <c r="D13" s="1">
        <v>2600</v>
      </c>
      <c r="E13" s="3"/>
      <c r="F13" s="3"/>
      <c r="G13" s="3"/>
      <c r="H13" s="3"/>
      <c r="I13" s="3"/>
      <c r="J13" s="3"/>
      <c r="K13" s="3"/>
      <c r="L13" s="3"/>
      <c r="M13" s="1">
        <v>0</v>
      </c>
      <c r="N13" s="19"/>
      <c r="O13" s="19"/>
      <c r="P13" s="19"/>
      <c r="Q13" s="19"/>
      <c r="R13" s="19"/>
      <c r="S13" s="19"/>
      <c r="T13" s="19"/>
      <c r="U13" s="19"/>
      <c r="V13" s="22"/>
      <c r="W13" s="22"/>
    </row>
    <row r="14" spans="1:23" s="4" customFormat="1" ht="17.25" customHeight="1" x14ac:dyDescent="0.2">
      <c r="A14" s="1"/>
      <c r="B14" s="2" t="s">
        <v>7</v>
      </c>
      <c r="C14" s="1"/>
      <c r="D14" s="1">
        <v>720</v>
      </c>
      <c r="E14" s="3"/>
      <c r="F14" s="3"/>
      <c r="G14" s="3"/>
      <c r="H14" s="3"/>
      <c r="I14" s="3"/>
      <c r="J14" s="3"/>
      <c r="K14" s="3"/>
      <c r="L14" s="3"/>
      <c r="M14" s="1">
        <v>0</v>
      </c>
      <c r="N14" s="19"/>
      <c r="O14" s="19"/>
      <c r="P14" s="19"/>
      <c r="Q14" s="19"/>
      <c r="R14" s="19"/>
      <c r="S14" s="19"/>
      <c r="T14" s="19"/>
      <c r="U14" s="19"/>
      <c r="V14" s="22"/>
      <c r="W14" s="22"/>
    </row>
    <row r="15" spans="1:23" s="4" customFormat="1" ht="17.25" customHeight="1" x14ac:dyDescent="0.2">
      <c r="A15" s="1"/>
      <c r="B15" s="2" t="s">
        <v>8</v>
      </c>
      <c r="C15" s="1"/>
      <c r="D15" s="1">
        <v>5610</v>
      </c>
      <c r="E15" s="3"/>
      <c r="F15" s="3"/>
      <c r="G15" s="3"/>
      <c r="H15" s="3"/>
      <c r="I15" s="3"/>
      <c r="J15" s="3"/>
      <c r="K15" s="3"/>
      <c r="L15" s="3"/>
      <c r="M15" s="1">
        <v>0</v>
      </c>
      <c r="N15" s="19"/>
      <c r="O15" s="19"/>
      <c r="P15" s="19"/>
      <c r="Q15" s="19"/>
      <c r="R15" s="19"/>
      <c r="S15" s="19"/>
      <c r="T15" s="19"/>
      <c r="U15" s="19"/>
      <c r="V15" s="22"/>
      <c r="W15" s="22"/>
    </row>
    <row r="16" spans="1:23" s="4" customFormat="1" ht="17.25" customHeight="1" x14ac:dyDescent="0.2">
      <c r="A16" s="1"/>
      <c r="B16" s="2" t="s">
        <v>9</v>
      </c>
      <c r="C16" s="1"/>
      <c r="D16" s="1">
        <v>2250</v>
      </c>
      <c r="E16" s="3"/>
      <c r="F16" s="3"/>
      <c r="G16" s="3"/>
      <c r="H16" s="3"/>
      <c r="I16" s="3"/>
      <c r="J16" s="3"/>
      <c r="K16" s="3"/>
      <c r="L16" s="3"/>
      <c r="M16" s="1">
        <v>0</v>
      </c>
      <c r="N16" s="19"/>
      <c r="O16" s="19"/>
      <c r="P16" s="19"/>
      <c r="Q16" s="19"/>
      <c r="R16" s="19"/>
      <c r="S16" s="19"/>
      <c r="T16" s="19"/>
      <c r="U16" s="19"/>
      <c r="V16" s="22"/>
      <c r="W16" s="22"/>
    </row>
    <row r="17" spans="1:23" s="4" customFormat="1" ht="17.25" customHeight="1" x14ac:dyDescent="0.2">
      <c r="A17" s="1"/>
      <c r="B17" s="2" t="s">
        <v>5</v>
      </c>
      <c r="C17" s="1"/>
      <c r="D17" s="1">
        <v>5650</v>
      </c>
      <c r="E17" s="3"/>
      <c r="F17" s="3"/>
      <c r="G17" s="3"/>
      <c r="H17" s="3"/>
      <c r="I17" s="3"/>
      <c r="J17" s="3"/>
      <c r="K17" s="3"/>
      <c r="L17" s="3"/>
      <c r="M17" s="1">
        <v>0</v>
      </c>
      <c r="N17" s="19"/>
      <c r="O17" s="19"/>
      <c r="P17" s="19"/>
      <c r="Q17" s="19"/>
      <c r="R17" s="19"/>
      <c r="S17" s="19"/>
      <c r="T17" s="19"/>
      <c r="U17" s="19"/>
      <c r="V17" s="22"/>
      <c r="W17" s="22"/>
    </row>
    <row r="18" spans="1:23" s="4" customFormat="1" ht="17.25" customHeight="1" x14ac:dyDescent="0.2">
      <c r="A18" s="1"/>
      <c r="B18" s="2" t="s">
        <v>15</v>
      </c>
      <c r="C18" s="1"/>
      <c r="D18" s="1">
        <v>7770</v>
      </c>
      <c r="E18" s="3"/>
      <c r="F18" s="3"/>
      <c r="G18" s="3"/>
      <c r="H18" s="3"/>
      <c r="I18" s="3"/>
      <c r="J18" s="3"/>
      <c r="K18" s="3"/>
      <c r="L18" s="3"/>
      <c r="M18" s="1">
        <v>0</v>
      </c>
      <c r="N18" s="19"/>
      <c r="O18" s="19"/>
      <c r="P18" s="19"/>
      <c r="Q18" s="19"/>
      <c r="R18" s="19"/>
      <c r="S18" s="19"/>
      <c r="T18" s="19"/>
      <c r="U18" s="19"/>
      <c r="V18" s="22"/>
      <c r="W18" s="22"/>
    </row>
    <row r="19" spans="1:23" s="4" customFormat="1" ht="17.25" customHeight="1" x14ac:dyDescent="0.2">
      <c r="A19" s="1"/>
      <c r="B19" s="2" t="s">
        <v>6</v>
      </c>
      <c r="C19" s="1"/>
      <c r="D19" s="1">
        <v>6900</v>
      </c>
      <c r="E19" s="3"/>
      <c r="F19" s="3"/>
      <c r="G19" s="3"/>
      <c r="H19" s="3"/>
      <c r="I19" s="3"/>
      <c r="J19" s="3"/>
      <c r="K19" s="3"/>
      <c r="L19" s="3"/>
      <c r="M19" s="1">
        <v>3555</v>
      </c>
      <c r="N19" s="19"/>
      <c r="O19" s="19"/>
      <c r="P19" s="19"/>
      <c r="Q19" s="19"/>
      <c r="R19" s="19"/>
      <c r="S19" s="19"/>
      <c r="T19" s="19"/>
      <c r="U19" s="19"/>
      <c r="V19" s="22"/>
      <c r="W19" s="22"/>
    </row>
    <row r="20" spans="1:23" s="12" customFormat="1" ht="17.25" customHeight="1" x14ac:dyDescent="0.2">
      <c r="A20" s="1"/>
      <c r="B20" s="2" t="s">
        <v>20</v>
      </c>
      <c r="C20" s="1"/>
      <c r="D20" s="1">
        <v>5700</v>
      </c>
      <c r="E20" s="3"/>
      <c r="F20" s="3"/>
      <c r="G20" s="3"/>
      <c r="H20" s="3"/>
      <c r="I20" s="3"/>
      <c r="J20" s="3"/>
      <c r="K20" s="3"/>
      <c r="L20" s="3"/>
      <c r="M20" s="1">
        <v>3500</v>
      </c>
      <c r="N20" s="19"/>
      <c r="O20" s="19"/>
      <c r="P20" s="19"/>
      <c r="Q20" s="19"/>
      <c r="R20" s="19"/>
      <c r="S20" s="19"/>
      <c r="T20" s="19"/>
      <c r="U20" s="19"/>
      <c r="V20" s="22"/>
      <c r="W20" s="22"/>
    </row>
    <row r="21" spans="1:23" s="4" customFormat="1" ht="17.25" customHeight="1" x14ac:dyDescent="0.2">
      <c r="A21" s="1"/>
      <c r="B21" s="2" t="s">
        <v>2</v>
      </c>
      <c r="C21" s="1"/>
      <c r="D21" s="1">
        <v>17250</v>
      </c>
      <c r="E21" s="3"/>
      <c r="F21" s="3"/>
      <c r="G21" s="3"/>
      <c r="H21" s="3"/>
      <c r="I21" s="3"/>
      <c r="J21" s="3"/>
      <c r="K21" s="3"/>
      <c r="L21" s="3"/>
      <c r="M21" s="1">
        <v>0</v>
      </c>
      <c r="N21" s="19"/>
      <c r="O21" s="19"/>
      <c r="P21" s="19"/>
      <c r="Q21" s="19"/>
      <c r="R21" s="19"/>
      <c r="S21" s="19"/>
      <c r="T21" s="19"/>
      <c r="U21" s="19"/>
      <c r="V21" s="22"/>
      <c r="W21" s="22"/>
    </row>
    <row r="22" spans="1:23" s="4" customFormat="1" ht="17.25" customHeight="1" x14ac:dyDescent="0.2">
      <c r="A22" s="1"/>
      <c r="B22" s="2" t="s">
        <v>3</v>
      </c>
      <c r="C22" s="1"/>
      <c r="D22" s="1">
        <v>7150</v>
      </c>
      <c r="E22" s="3"/>
      <c r="F22" s="3"/>
      <c r="G22" s="3"/>
      <c r="H22" s="3"/>
      <c r="I22" s="3"/>
      <c r="J22" s="3"/>
      <c r="K22" s="3"/>
      <c r="L22" s="3"/>
      <c r="M22" s="1">
        <v>4365</v>
      </c>
      <c r="N22" s="19"/>
      <c r="O22" s="19"/>
      <c r="P22" s="19"/>
      <c r="Q22" s="19"/>
      <c r="R22" s="19"/>
      <c r="S22" s="19"/>
      <c r="T22" s="19"/>
      <c r="U22" s="19"/>
      <c r="V22" s="22"/>
      <c r="W22" s="22"/>
    </row>
    <row r="23" spans="1:23" s="4" customFormat="1" ht="17.25" customHeight="1" x14ac:dyDescent="0.2">
      <c r="A23" s="1"/>
      <c r="B23" s="2" t="s">
        <v>10</v>
      </c>
      <c r="C23" s="1"/>
      <c r="D23" s="1">
        <v>17630</v>
      </c>
      <c r="E23" s="3"/>
      <c r="F23" s="3"/>
      <c r="G23" s="3"/>
      <c r="H23" s="3"/>
      <c r="I23" s="3"/>
      <c r="J23" s="3"/>
      <c r="K23" s="3"/>
      <c r="L23" s="3"/>
      <c r="M23" s="1">
        <v>0</v>
      </c>
      <c r="N23" s="19"/>
      <c r="O23" s="19"/>
      <c r="P23" s="19"/>
      <c r="Q23" s="19"/>
      <c r="R23" s="19"/>
      <c r="S23" s="19"/>
      <c r="T23" s="19"/>
      <c r="U23" s="19"/>
      <c r="V23" s="22"/>
      <c r="W23" s="22"/>
    </row>
    <row r="24" spans="1:23" s="4" customFormat="1" ht="17.25" customHeight="1" x14ac:dyDescent="0.2">
      <c r="A24" s="1"/>
      <c r="B24" s="2" t="s">
        <v>12</v>
      </c>
      <c r="C24" s="1"/>
      <c r="D24" s="1">
        <v>11180</v>
      </c>
      <c r="E24" s="3"/>
      <c r="F24" s="3"/>
      <c r="G24" s="3"/>
      <c r="H24" s="3"/>
      <c r="I24" s="3"/>
      <c r="J24" s="3"/>
      <c r="K24" s="3"/>
      <c r="L24" s="3"/>
      <c r="M24" s="1">
        <v>0</v>
      </c>
      <c r="N24" s="19"/>
      <c r="O24" s="19"/>
      <c r="P24" s="19"/>
      <c r="Q24" s="19"/>
      <c r="R24" s="19"/>
      <c r="S24" s="19"/>
      <c r="T24" s="19"/>
      <c r="U24" s="19"/>
      <c r="V24" s="22"/>
      <c r="W24" s="22"/>
    </row>
    <row r="25" spans="1:23" s="4" customFormat="1" ht="17.25" customHeight="1" x14ac:dyDescent="0.2">
      <c r="A25" s="1"/>
      <c r="B25" s="2" t="s">
        <v>13</v>
      </c>
      <c r="C25" s="1"/>
      <c r="D25" s="1">
        <v>22890</v>
      </c>
      <c r="E25" s="3"/>
      <c r="F25" s="3"/>
      <c r="G25" s="3"/>
      <c r="H25" s="3"/>
      <c r="I25" s="3"/>
      <c r="J25" s="3"/>
      <c r="K25" s="3"/>
      <c r="L25" s="3"/>
      <c r="M25" s="1">
        <v>0</v>
      </c>
      <c r="N25" s="19"/>
      <c r="O25" s="19"/>
      <c r="P25" s="19"/>
      <c r="Q25" s="19"/>
      <c r="R25" s="19"/>
      <c r="S25" s="19"/>
      <c r="T25" s="19"/>
      <c r="U25" s="19"/>
      <c r="V25" s="22"/>
      <c r="W25" s="22"/>
    </row>
    <row r="26" spans="1:23" s="4" customFormat="1" ht="17.25" customHeight="1" x14ac:dyDescent="0.2">
      <c r="A26" s="1"/>
      <c r="B26" s="2" t="s">
        <v>14</v>
      </c>
      <c r="C26" s="1"/>
      <c r="D26" s="1">
        <v>6850</v>
      </c>
      <c r="F26" s="3"/>
      <c r="G26" s="3"/>
      <c r="H26" s="3"/>
      <c r="I26" s="3"/>
      <c r="J26" s="3"/>
      <c r="K26" s="3"/>
      <c r="L26" s="3"/>
      <c r="M26" s="1">
        <v>0</v>
      </c>
      <c r="N26" s="19"/>
      <c r="O26" s="19"/>
      <c r="P26" s="19"/>
      <c r="Q26" s="19"/>
      <c r="R26" s="19"/>
      <c r="S26" s="19"/>
      <c r="T26" s="19"/>
      <c r="U26" s="19"/>
      <c r="V26" s="22"/>
      <c r="W26" s="22"/>
    </row>
    <row r="27" spans="1:23" s="4" customFormat="1" ht="25.5" x14ac:dyDescent="0.2">
      <c r="A27" s="1"/>
      <c r="B27" s="2" t="s">
        <v>11</v>
      </c>
      <c r="C27" s="1"/>
      <c r="D27" s="1">
        <v>24180</v>
      </c>
      <c r="E27" s="3"/>
      <c r="F27" s="3"/>
      <c r="G27" s="3"/>
      <c r="H27" s="3"/>
      <c r="I27" s="3"/>
      <c r="J27" s="3"/>
      <c r="K27" s="3"/>
      <c r="L27" s="3"/>
      <c r="M27" s="1">
        <v>11330</v>
      </c>
      <c r="N27" s="19"/>
      <c r="O27" s="19"/>
      <c r="P27" s="19"/>
      <c r="Q27" s="19"/>
      <c r="R27" s="19"/>
      <c r="S27" s="19"/>
      <c r="T27" s="19"/>
      <c r="U27" s="19"/>
      <c r="V27" s="22"/>
      <c r="W27" s="22"/>
    </row>
    <row r="28" spans="1:23" s="4" customFormat="1" ht="17.25" customHeight="1" x14ac:dyDescent="0.2">
      <c r="A28" s="1"/>
      <c r="B28" s="2" t="s">
        <v>4</v>
      </c>
      <c r="C28" s="1"/>
      <c r="D28" s="1">
        <v>49900</v>
      </c>
      <c r="E28" s="3"/>
      <c r="F28" s="3"/>
      <c r="G28" s="3"/>
      <c r="H28" s="3"/>
      <c r="I28" s="3"/>
      <c r="J28" s="3"/>
      <c r="K28" s="3"/>
      <c r="L28" s="3"/>
      <c r="M28" s="1">
        <v>0</v>
      </c>
      <c r="N28" s="19"/>
      <c r="O28" s="19"/>
      <c r="P28" s="19"/>
      <c r="Q28" s="19"/>
      <c r="R28" s="19"/>
      <c r="S28" s="19"/>
      <c r="T28" s="19"/>
      <c r="U28" s="19"/>
      <c r="V28" s="22"/>
      <c r="W28" s="22"/>
    </row>
    <row r="29" spans="1:23" s="4" customFormat="1" ht="17.25" customHeight="1" x14ac:dyDescent="0.2">
      <c r="A29" s="1"/>
      <c r="B29" s="2" t="s">
        <v>25</v>
      </c>
      <c r="C29" s="1"/>
      <c r="D29" s="1">
        <v>7600</v>
      </c>
      <c r="E29" s="3"/>
      <c r="F29" s="3"/>
      <c r="G29" s="3"/>
      <c r="H29" s="3"/>
      <c r="I29" s="3"/>
      <c r="J29" s="3"/>
      <c r="K29" s="3"/>
      <c r="L29" s="3"/>
      <c r="M29" s="1">
        <v>0</v>
      </c>
      <c r="N29" s="19"/>
      <c r="O29" s="19"/>
      <c r="P29" s="19"/>
      <c r="Q29" s="19"/>
      <c r="R29" s="19"/>
      <c r="S29" s="19"/>
      <c r="T29" s="19"/>
      <c r="U29" s="19"/>
      <c r="V29" s="22"/>
      <c r="W29" s="22"/>
    </row>
    <row r="30" spans="1:23" s="4" customFormat="1" ht="17.25" customHeight="1" x14ac:dyDescent="0.2">
      <c r="A30" s="1"/>
      <c r="B30" s="2" t="s">
        <v>26</v>
      </c>
      <c r="C30" s="1"/>
      <c r="D30" s="1">
        <v>2500</v>
      </c>
      <c r="E30" s="3"/>
      <c r="F30" s="3"/>
      <c r="G30" s="3"/>
      <c r="H30" s="3"/>
      <c r="I30" s="3"/>
      <c r="J30" s="3"/>
      <c r="K30" s="3"/>
      <c r="L30" s="3"/>
      <c r="M30" s="1">
        <v>0</v>
      </c>
      <c r="N30" s="19"/>
      <c r="O30" s="19"/>
      <c r="P30" s="19"/>
      <c r="Q30" s="19"/>
      <c r="R30" s="19"/>
      <c r="S30" s="19"/>
      <c r="T30" s="19"/>
      <c r="U30" s="19"/>
      <c r="V30" s="22"/>
      <c r="W30" s="22"/>
    </row>
    <row r="31" spans="1:23" s="4" customFormat="1" ht="17.25" customHeight="1" x14ac:dyDescent="0.2">
      <c r="A31" s="1"/>
      <c r="B31" s="2" t="s">
        <v>19</v>
      </c>
      <c r="C31" s="1"/>
      <c r="D31" s="1">
        <v>8800</v>
      </c>
      <c r="E31" s="3"/>
      <c r="F31" s="3"/>
      <c r="G31" s="3"/>
      <c r="H31" s="3"/>
      <c r="I31" s="3"/>
      <c r="J31" s="3"/>
      <c r="K31" s="3"/>
      <c r="L31" s="3"/>
      <c r="M31" s="1">
        <v>5185</v>
      </c>
      <c r="N31" s="19"/>
      <c r="O31" s="19"/>
      <c r="P31" s="19"/>
      <c r="Q31" s="19"/>
      <c r="R31" s="19"/>
      <c r="S31" s="19"/>
      <c r="T31" s="19"/>
      <c r="U31" s="19"/>
      <c r="V31" s="22"/>
      <c r="W31" s="22"/>
    </row>
    <row r="32" spans="1:23" s="4" customFormat="1" ht="17.25" customHeight="1" x14ac:dyDescent="0.2">
      <c r="A32" s="1"/>
      <c r="B32" s="2" t="s">
        <v>29</v>
      </c>
      <c r="C32" s="1"/>
      <c r="D32" s="1">
        <v>9700</v>
      </c>
      <c r="E32" s="3"/>
      <c r="F32" s="3"/>
      <c r="G32" s="3"/>
      <c r="H32" s="3"/>
      <c r="I32" s="3"/>
      <c r="J32" s="3"/>
      <c r="K32" s="3"/>
      <c r="L32" s="3"/>
      <c r="M32" s="1">
        <v>0</v>
      </c>
      <c r="N32" s="19"/>
      <c r="O32" s="19"/>
      <c r="P32" s="19"/>
      <c r="Q32" s="19"/>
      <c r="R32" s="19"/>
      <c r="S32" s="19"/>
      <c r="T32" s="19"/>
      <c r="U32" s="19"/>
      <c r="V32" s="22"/>
      <c r="W32" s="22"/>
    </row>
    <row r="33" spans="1:74" s="4" customFormat="1" ht="17.25" customHeight="1" x14ac:dyDescent="0.2">
      <c r="A33" s="1"/>
      <c r="B33" s="2" t="s">
        <v>31</v>
      </c>
      <c r="C33" s="1"/>
      <c r="D33" s="1">
        <v>11200</v>
      </c>
      <c r="E33" s="3"/>
      <c r="F33" s="3"/>
      <c r="G33" s="3"/>
      <c r="H33" s="3"/>
      <c r="I33" s="3"/>
      <c r="J33" s="3"/>
      <c r="K33" s="3"/>
      <c r="L33" s="3"/>
      <c r="M33" s="1">
        <v>3701</v>
      </c>
      <c r="N33" s="19"/>
      <c r="O33" s="19"/>
      <c r="P33" s="19"/>
      <c r="Q33" s="19"/>
      <c r="R33" s="19"/>
      <c r="S33" s="19"/>
      <c r="T33" s="19"/>
      <c r="U33" s="19"/>
      <c r="V33" s="22"/>
      <c r="W33" s="22"/>
      <c r="X33" s="13"/>
    </row>
    <row r="34" spans="1:74" s="4" customFormat="1" ht="17.25" customHeight="1" x14ac:dyDescent="0.2">
      <c r="A34" s="1"/>
      <c r="B34" s="2" t="s">
        <v>21</v>
      </c>
      <c r="C34" s="1"/>
      <c r="D34" s="1">
        <v>7600</v>
      </c>
      <c r="E34" s="3"/>
      <c r="F34" s="3"/>
      <c r="G34" s="3"/>
      <c r="H34" s="3"/>
      <c r="I34" s="3"/>
      <c r="J34" s="3"/>
      <c r="K34" s="3"/>
      <c r="L34" s="3"/>
      <c r="M34" s="1">
        <v>4730</v>
      </c>
      <c r="N34" s="19"/>
      <c r="O34" s="19"/>
      <c r="P34" s="19"/>
      <c r="Q34" s="19"/>
      <c r="R34" s="19"/>
      <c r="S34" s="19"/>
      <c r="T34" s="19"/>
      <c r="U34" s="19"/>
      <c r="V34" s="22"/>
      <c r="W34" s="22"/>
    </row>
    <row r="35" spans="1:74" s="4" customFormat="1" ht="17.25" customHeight="1" x14ac:dyDescent="0.2">
      <c r="A35" s="1"/>
      <c r="B35" s="2" t="s">
        <v>17</v>
      </c>
      <c r="C35" s="1"/>
      <c r="D35" s="1">
        <v>8050</v>
      </c>
      <c r="E35" s="3"/>
      <c r="F35" s="3"/>
      <c r="G35" s="3"/>
      <c r="H35" s="3"/>
      <c r="I35" s="3"/>
      <c r="J35" s="3"/>
      <c r="K35" s="3"/>
      <c r="L35" s="3"/>
      <c r="M35" s="1">
        <v>4050</v>
      </c>
      <c r="N35" s="19"/>
      <c r="O35" s="19"/>
      <c r="P35" s="19"/>
      <c r="Q35" s="19"/>
      <c r="R35" s="19"/>
      <c r="S35" s="19"/>
      <c r="T35" s="19"/>
      <c r="U35" s="19"/>
      <c r="V35" s="22"/>
      <c r="W35" s="22"/>
    </row>
    <row r="36" spans="1:74" s="4" customFormat="1" ht="17.25" customHeight="1" x14ac:dyDescent="0.2">
      <c r="A36" s="1"/>
      <c r="B36" s="2" t="s">
        <v>43</v>
      </c>
      <c r="C36" s="1"/>
      <c r="D36" s="1">
        <v>5100</v>
      </c>
      <c r="E36" s="3"/>
      <c r="F36" s="3"/>
      <c r="G36" s="3"/>
      <c r="H36" s="3"/>
      <c r="I36" s="3"/>
      <c r="J36" s="3"/>
      <c r="K36" s="3"/>
      <c r="L36" s="3"/>
      <c r="M36" s="1">
        <v>3110</v>
      </c>
      <c r="N36" s="19"/>
      <c r="O36" s="19"/>
      <c r="P36" s="19"/>
      <c r="Q36" s="19"/>
      <c r="R36" s="19"/>
      <c r="S36" s="19"/>
      <c r="T36" s="19"/>
      <c r="U36" s="19"/>
      <c r="V36" s="22"/>
      <c r="W36" s="22"/>
    </row>
    <row r="37" spans="1:74" s="4" customFormat="1" ht="17.25" customHeight="1" x14ac:dyDescent="0.2">
      <c r="A37" s="1"/>
      <c r="B37" s="2" t="s">
        <v>44</v>
      </c>
      <c r="C37" s="1"/>
      <c r="D37" s="1">
        <v>7760</v>
      </c>
      <c r="E37" s="3"/>
      <c r="F37" s="3"/>
      <c r="G37" s="3"/>
      <c r="H37" s="3"/>
      <c r="I37" s="3"/>
      <c r="J37" s="3"/>
      <c r="K37" s="3"/>
      <c r="L37" s="3"/>
      <c r="M37" s="1">
        <v>4465</v>
      </c>
      <c r="N37" s="19"/>
      <c r="O37" s="19"/>
      <c r="P37" s="19"/>
      <c r="Q37" s="19"/>
      <c r="R37" s="19"/>
      <c r="S37" s="19"/>
      <c r="T37" s="19"/>
      <c r="U37" s="19"/>
      <c r="V37" s="22"/>
      <c r="W37" s="22"/>
    </row>
    <row r="38" spans="1:74" s="4" customFormat="1" ht="17.25" customHeight="1" x14ac:dyDescent="0.2">
      <c r="A38" s="1"/>
      <c r="B38" s="2" t="s">
        <v>45</v>
      </c>
      <c r="C38" s="1"/>
      <c r="D38" s="1">
        <v>6400</v>
      </c>
      <c r="E38" s="3"/>
      <c r="F38" s="3"/>
      <c r="G38" s="3"/>
      <c r="H38" s="3"/>
      <c r="I38" s="3"/>
      <c r="J38" s="3"/>
      <c r="K38" s="3"/>
      <c r="L38" s="3"/>
      <c r="M38" s="1">
        <v>4130</v>
      </c>
      <c r="N38" s="19"/>
      <c r="O38" s="19"/>
      <c r="P38" s="19"/>
      <c r="Q38" s="19"/>
      <c r="R38" s="19"/>
      <c r="S38" s="19"/>
      <c r="T38" s="19"/>
      <c r="U38" s="19"/>
      <c r="V38" s="22"/>
      <c r="W38" s="22"/>
    </row>
    <row r="39" spans="1:74" s="12" customFormat="1" ht="17.25" customHeight="1" x14ac:dyDescent="0.2">
      <c r="A39" s="1"/>
      <c r="B39" s="2" t="s">
        <v>27</v>
      </c>
      <c r="C39" s="1"/>
      <c r="D39" s="1">
        <v>3190</v>
      </c>
      <c r="E39" s="3"/>
      <c r="F39" s="3"/>
      <c r="G39" s="3"/>
      <c r="H39" s="3"/>
      <c r="I39" s="3"/>
      <c r="J39" s="3"/>
      <c r="K39" s="3"/>
      <c r="L39" s="3"/>
      <c r="M39" s="1">
        <v>1830</v>
      </c>
      <c r="N39" s="19"/>
      <c r="O39" s="19"/>
      <c r="P39" s="19"/>
      <c r="Q39" s="19"/>
      <c r="R39" s="19"/>
      <c r="S39" s="19"/>
      <c r="T39" s="19"/>
      <c r="U39" s="19"/>
      <c r="V39" s="22"/>
      <c r="W39" s="22"/>
    </row>
    <row r="40" spans="1:74" s="4" customFormat="1" ht="17.25" customHeight="1" x14ac:dyDescent="0.2">
      <c r="A40" s="1"/>
      <c r="B40" s="2" t="s">
        <v>28</v>
      </c>
      <c r="C40" s="1"/>
      <c r="D40" s="1">
        <v>0</v>
      </c>
      <c r="E40" s="3"/>
      <c r="F40" s="3"/>
      <c r="G40" s="3"/>
      <c r="H40" s="3"/>
      <c r="I40" s="3"/>
      <c r="J40" s="3"/>
      <c r="K40" s="3"/>
      <c r="L40" s="3"/>
      <c r="M40" s="1">
        <v>26340</v>
      </c>
      <c r="N40" s="19"/>
      <c r="O40" s="19"/>
      <c r="P40" s="19"/>
      <c r="Q40" s="19"/>
      <c r="R40" s="19"/>
      <c r="S40" s="19"/>
      <c r="T40" s="19"/>
      <c r="U40" s="19"/>
      <c r="V40" s="22"/>
      <c r="W40" s="22"/>
    </row>
    <row r="41" spans="1:74" s="4" customFormat="1" ht="17.25" customHeight="1" x14ac:dyDescent="0.2">
      <c r="A41" s="1"/>
      <c r="B41" s="2" t="s">
        <v>18</v>
      </c>
      <c r="C41" s="1"/>
      <c r="D41" s="1">
        <v>0</v>
      </c>
      <c r="E41" s="3"/>
      <c r="F41" s="3"/>
      <c r="G41" s="3"/>
      <c r="H41" s="3"/>
      <c r="I41" s="3"/>
      <c r="J41" s="3"/>
      <c r="K41" s="3"/>
      <c r="L41" s="3"/>
      <c r="M41" s="1">
        <v>6130</v>
      </c>
      <c r="N41" s="19"/>
      <c r="O41" s="19"/>
      <c r="P41" s="19"/>
      <c r="Q41" s="19"/>
      <c r="R41" s="19"/>
      <c r="S41" s="19"/>
      <c r="T41" s="19"/>
      <c r="U41" s="19"/>
      <c r="V41" s="22"/>
      <c r="W41" s="22"/>
    </row>
    <row r="42" spans="1:74" s="4" customFormat="1" ht="17.25" customHeight="1" x14ac:dyDescent="0.2">
      <c r="A42" s="1"/>
      <c r="B42" s="2" t="s">
        <v>30</v>
      </c>
      <c r="C42" s="1"/>
      <c r="D42" s="1">
        <v>0</v>
      </c>
      <c r="E42" s="3"/>
      <c r="F42" s="3"/>
      <c r="G42" s="3"/>
      <c r="H42" s="3"/>
      <c r="I42" s="3"/>
      <c r="J42" s="3"/>
      <c r="K42" s="3"/>
      <c r="L42" s="3"/>
      <c r="M42" s="1">
        <v>6320</v>
      </c>
      <c r="N42" s="19"/>
      <c r="O42" s="19"/>
      <c r="P42" s="19"/>
      <c r="Q42" s="19"/>
      <c r="R42" s="19"/>
      <c r="S42" s="19"/>
      <c r="T42" s="19"/>
      <c r="U42" s="19"/>
      <c r="V42" s="22"/>
      <c r="W42" s="22"/>
    </row>
    <row r="43" spans="1:74" s="16" customFormat="1" ht="17.25" customHeight="1" x14ac:dyDescent="0.2">
      <c r="A43" s="26" t="s">
        <v>1</v>
      </c>
      <c r="B43" s="27"/>
      <c r="C43" s="14"/>
      <c r="D43" s="14">
        <v>290730</v>
      </c>
      <c r="E43" s="3"/>
      <c r="F43" s="3"/>
      <c r="G43" s="3"/>
      <c r="H43" s="3"/>
      <c r="I43" s="3"/>
      <c r="J43" s="3"/>
      <c r="K43" s="3"/>
      <c r="L43" s="3"/>
      <c r="M43" s="14">
        <f>SUM(M10:M42)</f>
        <v>100672</v>
      </c>
      <c r="N43" s="19"/>
      <c r="O43" s="19"/>
      <c r="P43" s="19"/>
      <c r="Q43" s="19"/>
      <c r="R43" s="19"/>
      <c r="S43" s="19"/>
      <c r="T43" s="19"/>
      <c r="U43" s="19"/>
      <c r="V43" s="22"/>
      <c r="W43" s="22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</row>
    <row r="44" spans="1:74" ht="14.25" customHeight="1" x14ac:dyDescent="0.2"/>
  </sheetData>
  <mergeCells count="8">
    <mergeCell ref="A43:B43"/>
    <mergeCell ref="A1:U1"/>
    <mergeCell ref="A2:U2"/>
    <mergeCell ref="A3:U3"/>
    <mergeCell ref="A6:U6"/>
    <mergeCell ref="A8:A9"/>
    <mergeCell ref="B8:B9"/>
    <mergeCell ref="C8:U8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План взрослые</vt:lpstr>
      <vt:lpstr>План дети</vt:lpstr>
      <vt:lpstr>Исполнение</vt:lpstr>
      <vt:lpstr>'План взрослые'!Область_печати</vt:lpstr>
      <vt:lpstr>'План дети'!Область_печати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kotova</dc:creator>
  <cp:lastModifiedBy>Shuvalov Shuvalov</cp:lastModifiedBy>
  <cp:lastPrinted>2015-09-04T07:05:18Z</cp:lastPrinted>
  <dcterms:created xsi:type="dcterms:W3CDTF">2011-03-02T05:51:27Z</dcterms:created>
  <dcterms:modified xsi:type="dcterms:W3CDTF">2015-09-10T05:38:00Z</dcterms:modified>
</cp:coreProperties>
</file>